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стр.1_6" sheetId="1" r:id="rId1"/>
  </sheets>
  <definedNames>
    <definedName name="_xlnm.Print_Titles" localSheetId="0">'стр.1_6'!$6:$8</definedName>
    <definedName name="_xlnm.Print_Area" localSheetId="0">'стр.1_6'!$A$1:$L$206</definedName>
  </definedNames>
  <calcPr fullCalcOnLoad="1"/>
</workbook>
</file>

<file path=xl/sharedStrings.xml><?xml version="1.0" encoding="utf-8"?>
<sst xmlns="http://schemas.openxmlformats.org/spreadsheetml/2006/main" count="573" uniqueCount="407">
  <si>
    <t>Показатели</t>
  </si>
  <si>
    <t>Единица измерения</t>
  </si>
  <si>
    <t>отчет *</t>
  </si>
  <si>
    <t>оценка показателя</t>
  </si>
  <si>
    <t>консервативный</t>
  </si>
  <si>
    <t>1 вариант</t>
  </si>
  <si>
    <t>2 вариант</t>
  </si>
  <si>
    <t>прогноз</t>
  </si>
  <si>
    <t>Население</t>
  </si>
  <si>
    <t>1.1</t>
  </si>
  <si>
    <t>Численность населения (в среднегодовом исчислении)</t>
  </si>
  <si>
    <t>1.2</t>
  </si>
  <si>
    <t>Численность населения (на 1 января года)</t>
  </si>
  <si>
    <t>1.3</t>
  </si>
  <si>
    <t>1.4</t>
  </si>
  <si>
    <t>1.5</t>
  </si>
  <si>
    <t>1.6</t>
  </si>
  <si>
    <t>Общий коэффициент рождаемости</t>
  </si>
  <si>
    <t>1.7</t>
  </si>
  <si>
    <t>Суммарный коэффициент рождаемости</t>
  </si>
  <si>
    <t>1.8</t>
  </si>
  <si>
    <t>Общий коэффициент смертности</t>
  </si>
  <si>
    <t>1.9</t>
  </si>
  <si>
    <t>Коэффициент естественного прироста населения</t>
  </si>
  <si>
    <t>1.10</t>
  </si>
  <si>
    <t>Миграционный прирост (убыль)</t>
  </si>
  <si>
    <t>Валовой региональный продукт</t>
  </si>
  <si>
    <t>2.1</t>
  </si>
  <si>
    <t>2.2</t>
  </si>
  <si>
    <t>Индекс физического объема валового регионального продукта</t>
  </si>
  <si>
    <t>2.3</t>
  </si>
  <si>
    <t>Индекс-дефлятор объема валового регионального продукта</t>
  </si>
  <si>
    <t>Промышленное производство</t>
  </si>
  <si>
    <t>3.1</t>
  </si>
  <si>
    <t>Объем отгруженных товаров собственного производства, выполненных работ и услуг собственными силами</t>
  </si>
  <si>
    <t>3.2</t>
  </si>
  <si>
    <t>Индекс промышленного производства</t>
  </si>
  <si>
    <t>Индексы производства по видам экономической деятельности</t>
  </si>
  <si>
    <t>3.3</t>
  </si>
  <si>
    <t>3.4</t>
  </si>
  <si>
    <t>Добыча угля (05)</t>
  </si>
  <si>
    <t>3.5</t>
  </si>
  <si>
    <t>Добыча сырой нефти и природного газа (06)</t>
  </si>
  <si>
    <t>Численность населения трудоспособного возраста
(на 1 января года)</t>
  </si>
  <si>
    <t>3.6</t>
  </si>
  <si>
    <t>3.7</t>
  </si>
  <si>
    <t>3.8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</si>
  <si>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</si>
  <si>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</si>
  <si>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</si>
  <si>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3.9</t>
  </si>
  <si>
    <t>тыс. чел.</t>
  </si>
  <si>
    <t>число лет</t>
  </si>
  <si>
    <t>число родившихся живыми
на 1000 человек населения</t>
  </si>
  <si>
    <t>Численность населения старше трудоспособного возраста
(на 1 января года)</t>
  </si>
  <si>
    <t>число детей на 1 женщину</t>
  </si>
  <si>
    <t>число умерших на 1000 человек населения</t>
  </si>
  <si>
    <t>на 1000 человек населения</t>
  </si>
  <si>
    <t>в % к предыдущему году</t>
  </si>
  <si>
    <t>% к предыдущему году
в сопоставимых ценах</t>
  </si>
  <si>
    <t>Ожидаемая продолжительность жизни при рождении</t>
  </si>
  <si>
    <t>3.10</t>
  </si>
  <si>
    <t>Производство пищевых продуктов (10)</t>
  </si>
  <si>
    <t>3.11</t>
  </si>
  <si>
    <t>Производство напитков (11)</t>
  </si>
  <si>
    <t>3.12</t>
  </si>
  <si>
    <t>Производство табачных изделий (12)</t>
  </si>
  <si>
    <t>3.13</t>
  </si>
  <si>
    <t>Производство текстильных изделий (13)</t>
  </si>
  <si>
    <t>3.14</t>
  </si>
  <si>
    <t>Производство одежды (14)</t>
  </si>
  <si>
    <t>3.15</t>
  </si>
  <si>
    <t>Производство кожи и изделий из кожи (15)</t>
  </si>
  <si>
    <t>3.16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</si>
  <si>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</si>
  <si>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3.17</t>
  </si>
  <si>
    <t>Производство бумаги и бумажных изделий (17)</t>
  </si>
  <si>
    <t>3.18</t>
  </si>
  <si>
    <t>Деятельность полиграфическая и копирование носителей информации (18)</t>
  </si>
  <si>
    <t>3.19</t>
  </si>
  <si>
    <t>Производство кокса и нефтепродуктов (19)</t>
  </si>
  <si>
    <t>3.20</t>
  </si>
  <si>
    <t>Производство химических веществ и химических продуктов (20)</t>
  </si>
  <si>
    <t>3.21</t>
  </si>
  <si>
    <t>Производство лекарственных средств и материалов, применяемых в медицинских целях (21)</t>
  </si>
  <si>
    <t>3.22</t>
  </si>
  <si>
    <t>Производство резиновых и пластмассовых изделий (22)</t>
  </si>
  <si>
    <t>3.23</t>
  </si>
  <si>
    <t>Производство прочей неметаллической минеральной продукции (23)</t>
  </si>
  <si>
    <t>3.24</t>
  </si>
  <si>
    <t>Производство металлургическое (24)</t>
  </si>
  <si>
    <t>3.25</t>
  </si>
  <si>
    <t>Производство готовых металлических изделий, кроме машин и оборудования (25)</t>
  </si>
  <si>
    <t>3.26</t>
  </si>
  <si>
    <t>Производство компьютеров, электронных и оптических изделий (26)</t>
  </si>
  <si>
    <t>3.27</t>
  </si>
  <si>
    <t>Производство электрического оборудования (27)</t>
  </si>
  <si>
    <t>3.28</t>
  </si>
  <si>
    <t>Производство машин и оборудования, не включенных в другие группировки (28)</t>
  </si>
  <si>
    <t>3.29</t>
  </si>
  <si>
    <t>3.30</t>
  </si>
  <si>
    <t>Производство прочих транспортных средств и оборудования (30)</t>
  </si>
  <si>
    <t>3.31</t>
  </si>
  <si>
    <t>Производство мебели (31)</t>
  </si>
  <si>
    <t>3.32</t>
  </si>
  <si>
    <t>Производство прочих готовых изделий (32)</t>
  </si>
  <si>
    <t>3.33</t>
  </si>
  <si>
    <t>Ремонт и монтаж машин и оборудования (33)</t>
  </si>
  <si>
    <t>3.34</t>
  </si>
  <si>
    <t>Обеспечение электрической энергией, газом и паром;
кондиционирование воздуха (раздел D)</t>
  </si>
  <si>
    <t>Добыча полезных ископаемых (раздел B)</t>
  </si>
  <si>
    <t>Обрабатывающие производства (раздел C)</t>
  </si>
  <si>
    <t>3.35</t>
  </si>
  <si>
    <t>Водоснабжение; водоотведение, организация сбора и утилизации отходов, деятельность по ликвидации загрязнений (раздел E)</t>
  </si>
  <si>
    <t>3.36</t>
  </si>
  <si>
    <t>Потребление электроэнергии</t>
  </si>
  <si>
    <t>3.37</t>
  </si>
  <si>
    <t>Средние тарифы на электроэнергию, отпущенную различным категориям потребителей</t>
  </si>
  <si>
    <t>руб./тыс.кВт.ч</t>
  </si>
  <si>
    <t>3.38</t>
  </si>
  <si>
    <t>Индекс тарифов на электроэнергию, отпущенную различным категориям потребителей</t>
  </si>
  <si>
    <t>Сельское хозяйство</t>
  </si>
  <si>
    <t>4.1</t>
  </si>
  <si>
    <t>Продукция сельского хозяйства</t>
  </si>
  <si>
    <t>4.2</t>
  </si>
  <si>
    <t>Индекс производства продукции сельского хозяйства</t>
  </si>
  <si>
    <t>4.3</t>
  </si>
  <si>
    <t>Продукция растениеводства</t>
  </si>
  <si>
    <t>4.4</t>
  </si>
  <si>
    <t>Индекс производства продукции растениеводства</t>
  </si>
  <si>
    <t>4.5</t>
  </si>
  <si>
    <t>Продукция животноводства</t>
  </si>
  <si>
    <t>4.6</t>
  </si>
  <si>
    <t>Индекс производства продукции животноводства</t>
  </si>
  <si>
    <t>Строительство</t>
  </si>
  <si>
    <t>5.1</t>
  </si>
  <si>
    <t>Объем работ, выполненных по виду деятельности "Строительство"</t>
  </si>
  <si>
    <t>5.2</t>
  </si>
  <si>
    <t>Индекс физического объема работ, выполненных по виду деятельности "Строительство"</t>
  </si>
  <si>
    <t>5.3</t>
  </si>
  <si>
    <t>Индекс-дефлятор по виду деятельности "Строительство"</t>
  </si>
  <si>
    <t>% г/г</t>
  </si>
  <si>
    <t>5.4</t>
  </si>
  <si>
    <t>Ввод в действие жилых домов</t>
  </si>
  <si>
    <t>Торговля и услуги населению</t>
  </si>
  <si>
    <t>6.1</t>
  </si>
  <si>
    <t>Индекс потребительских цен на товары и услуги, на конец года</t>
  </si>
  <si>
    <t>% к декабрю
предыдущего года</t>
  </si>
  <si>
    <t>6.2</t>
  </si>
  <si>
    <t>Индекс потребительских цен на товары и услуги, в среднем за год</t>
  </si>
  <si>
    <t>6.3</t>
  </si>
  <si>
    <t>Оборот розничной торговли</t>
  </si>
  <si>
    <t>6.4</t>
  </si>
  <si>
    <t>Индекс физического объема оборота розничной торговли</t>
  </si>
  <si>
    <t>6.5</t>
  </si>
  <si>
    <t>Индекс-дефлятор оборота розничной торговли</t>
  </si>
  <si>
    <t>6.6</t>
  </si>
  <si>
    <t>Объем платных услуг населению</t>
  </si>
  <si>
    <t>6.7</t>
  </si>
  <si>
    <t>Индекс физического объема платных услуг населению</t>
  </si>
  <si>
    <t>6.8</t>
  </si>
  <si>
    <t>Индекс-дефлятор объема платных услуг населению</t>
  </si>
  <si>
    <t>Внешнеэкономическая деятельность</t>
  </si>
  <si>
    <t>7.1</t>
  </si>
  <si>
    <t>Экспорт товаров</t>
  </si>
  <si>
    <t>7.2</t>
  </si>
  <si>
    <t>Импорт товаров</t>
  </si>
  <si>
    <t>Страны дальнего зарубежья</t>
  </si>
  <si>
    <t>7.3</t>
  </si>
  <si>
    <t>Экспорт товаров - всего</t>
  </si>
  <si>
    <t>7.4</t>
  </si>
  <si>
    <t>Экспорт ТЭК</t>
  </si>
  <si>
    <t>7.5</t>
  </si>
  <si>
    <t>Импорт товаров - всего</t>
  </si>
  <si>
    <t>7.6</t>
  </si>
  <si>
    <t>7.7</t>
  </si>
  <si>
    <t>Малое и среднее предпринимательство, включая микропредприятия</t>
  </si>
  <si>
    <t>8.1</t>
  </si>
  <si>
    <t>Количество малых и средних предприятий, включая микропредприятия (на конец года)</t>
  </si>
  <si>
    <t>единиц</t>
  </si>
  <si>
    <t>8.2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</si>
  <si>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</si>
  <si>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8.3</t>
  </si>
  <si>
    <t>Оборот малых и средних предприятий, включая микропредприятия</t>
  </si>
  <si>
    <t>Инвестиции</t>
  </si>
  <si>
    <t>9.1</t>
  </si>
  <si>
    <t>Инвестиции в основной капитал</t>
  </si>
  <si>
    <t>9.2</t>
  </si>
  <si>
    <t>Индекс физического объема инвестиций в основной капитал</t>
  </si>
  <si>
    <t>9.3</t>
  </si>
  <si>
    <t>Индекс-дефлятор инвестиций в основной капитал</t>
  </si>
  <si>
    <t>9.4</t>
  </si>
  <si>
    <t>Удельный вес инвестиций в основной капитал в валовом региональном продукте</t>
  </si>
  <si>
    <t>%</t>
  </si>
  <si>
    <t>9.5</t>
  </si>
  <si>
    <t>Собственные средства</t>
  </si>
  <si>
    <t>9.6</t>
  </si>
  <si>
    <t>Привлеченные средства, из них:</t>
  </si>
  <si>
    <t>кредиты банков, в том числе:</t>
  </si>
  <si>
    <t>заемные средства других организаций</t>
  </si>
  <si>
    <t>бюджетные средства, в том числе: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</si>
  <si>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</si>
  <si>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</si>
  <si>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</si>
  <si>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</si>
  <si>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Консолидированный бюджет субъекта Российской Федерации</t>
  </si>
  <si>
    <t>10.1</t>
  </si>
  <si>
    <t>Доходы консолидированного бюджета субъекта
Российской Федерации</t>
  </si>
  <si>
    <t>10.2</t>
  </si>
  <si>
    <t>Налоговые и неналоговые доходы, всего</t>
  </si>
  <si>
    <t>10.3</t>
  </si>
  <si>
    <t>Налоговые доходы консолидированного бюджета субъекта Российской Федерации всего, в том числе:</t>
  </si>
  <si>
    <t>10.4</t>
  </si>
  <si>
    <t>налог на прибыль организаций</t>
  </si>
  <si>
    <t>10.5</t>
  </si>
  <si>
    <t>налог на доходы физических лиц</t>
  </si>
  <si>
    <t>10.6</t>
  </si>
  <si>
    <t>налог на добычу полезных ископаемых</t>
  </si>
  <si>
    <t>10.7</t>
  </si>
  <si>
    <t>акцизы</t>
  </si>
  <si>
    <t>10.8</t>
  </si>
  <si>
    <t>налог, взимаемый в связи с применением упрощенной системы налогообложения</t>
  </si>
  <si>
    <t>10.9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</si>
  <si>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</si>
  <si>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</si>
  <si>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</si>
  <si>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</si>
  <si>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</si>
  <si>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>Неналоговые доходы</t>
  </si>
  <si>
    <t>Безвозмездные поступления всего, в том числе</t>
  </si>
  <si>
    <t>субсидии из федерального бюджета</t>
  </si>
  <si>
    <t>субвенции из федерального бюджета</t>
  </si>
  <si>
    <t>дотации из федерального бюджета, в том числе:</t>
  </si>
  <si>
    <t>дотации на выравнивание бюджетной обеспеченности</t>
  </si>
  <si>
    <t>Расходы консолидированного бюджета субъекта
Российской Федерации всего, в том числе по направлениям: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</si>
  <si>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</si>
  <si>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</si>
  <si>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</si>
  <si>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</si>
  <si>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</si>
  <si>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</si>
  <si>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</si>
  <si>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</si>
  <si>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</si>
  <si>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</si>
  <si>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</si>
  <si>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</si>
  <si>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Государственный долг субъекта Российской Федерации</t>
  </si>
  <si>
    <t>Муниципальный долг муниципальных образований, входящих в состав субъекта Российской Федерации</t>
  </si>
  <si>
    <t>Денежные доходы населения</t>
  </si>
  <si>
    <t>11.1</t>
  </si>
  <si>
    <t>Реальные располагаемые денежные доходы населения</t>
  </si>
  <si>
    <t>11.2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</si>
  <si>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</si>
  <si>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трудоспособного населения</t>
  </si>
  <si>
    <t>пенсионеров</t>
  </si>
  <si>
    <t>детей</t>
  </si>
  <si>
    <t>11.6</t>
  </si>
  <si>
    <t>Численность населения с денежными доходами ниже прожиточного минимума к общей численности населения</t>
  </si>
  <si>
    <t>Труд и занятость</t>
  </si>
  <si>
    <t>12.1</t>
  </si>
  <si>
    <t>Численность рабочей силы</t>
  </si>
  <si>
    <t>12.2</t>
  </si>
  <si>
    <t>12.3</t>
  </si>
  <si>
    <t>Номинальная начисленная среднемесячная заработная плата работников организаций</t>
  </si>
  <si>
    <t>рублей</t>
  </si>
  <si>
    <t>12.4</t>
  </si>
  <si>
    <t>Темп роста номинальной начисленной среднемесячной заработной платы работников организаций</t>
  </si>
  <si>
    <t>12.5</t>
  </si>
  <si>
    <t>12.6</t>
  </si>
  <si>
    <t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</si>
  <si>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12.7</t>
  </si>
  <si>
    <t>Реальная заработная плата работников организаций</t>
  </si>
  <si>
    <t>12.8</t>
  </si>
  <si>
    <t>Индекс производительности труда</t>
  </si>
  <si>
    <t>12.9</t>
  </si>
  <si>
    <t>Уровень безработицы (по методологии МОТ)</t>
  </si>
  <si>
    <t>12.10</t>
  </si>
  <si>
    <t>Уровень зарегистрированной безработицы (на конец года)</t>
  </si>
  <si>
    <t>12.11</t>
  </si>
  <si>
    <t>Общая численность безработных (по методологии МОТ)</t>
  </si>
  <si>
    <t>12.12</t>
  </si>
  <si>
    <t>Численность безработных, зарегистрированных в государственных учреждениях службы занятости населения (на конец года)</t>
  </si>
  <si>
    <t>12.13</t>
  </si>
  <si>
    <t>Фонд заработной платы работников организаций</t>
  </si>
  <si>
    <t>12.14</t>
  </si>
  <si>
    <t>Рекомендуемая форма по основным показателям, представляемым органами исполнительной власти субъектов Российской Федерации
в Минэкономразвития России для разработки прогноза социально-экономического развития Российской Федерации на среднесрочный период</t>
  </si>
  <si>
    <t>Название субъекта Российской Федерации</t>
  </si>
  <si>
    <t>кредиты иностранных банков</t>
  </si>
  <si>
    <t>* Используются фактические статистические данные, которые разрабатываются субъектами официального статистического учета.</t>
  </si>
  <si>
    <t>млн руб.</t>
  </si>
  <si>
    <t>млн рублей</t>
  </si>
  <si>
    <t>млн долл. США</t>
  </si>
  <si>
    <t>млрд руб.</t>
  </si>
  <si>
    <t>руб./мес.</t>
  </si>
  <si>
    <t>% к раб. силе</t>
  </si>
  <si>
    <t>млн кВт.ч</t>
  </si>
  <si>
    <t>Производство автотранспортных средств, прицепов и
полуприцепов (29)</t>
  </si>
  <si>
    <t>за период с начала года
к соотв. периоду
предыдущего года, %</t>
  </si>
  <si>
    <t>в ценах соответствующих лет; млн руб.</t>
  </si>
  <si>
    <t>Дефицит(-), профицит(+) консолидированного бюджета субъекта Российской Федерации, млн рублей</t>
  </si>
  <si>
    <t>Темп роста фонда заработной платы работников организаций</t>
  </si>
  <si>
    <t>национальная безопасность и правоохранительная деятельность</t>
  </si>
  <si>
    <t>тыс. кв. м общей площади</t>
  </si>
  <si>
    <t>Государства - участники СНГ</t>
  </si>
  <si>
    <t>Инвестиции в основной капитал по источникам
финансирования (без субъектов малого и среднего предпринимательства и объема инвестиций, не наблюдаемых прямыми статистическими методами)</t>
  </si>
  <si>
    <t>Примечание:</t>
  </si>
  <si>
    <t>базовый</t>
  </si>
  <si>
    <t>9.6.1</t>
  </si>
  <si>
    <t>9.6.2</t>
  </si>
  <si>
    <t>9.6.1.1</t>
  </si>
  <si>
    <t>9.6.3</t>
  </si>
  <si>
    <t>9.6.4</t>
  </si>
  <si>
    <t>9.6.3.1</t>
  </si>
  <si>
    <t>9.6.3.2</t>
  </si>
  <si>
    <t>9.6.3.3</t>
  </si>
  <si>
    <t>10.3.1</t>
  </si>
  <si>
    <t>10.3.2</t>
  </si>
  <si>
    <t>10.3.3</t>
  </si>
  <si>
    <t>10.3.4</t>
  </si>
  <si>
    <t>10.3.5</t>
  </si>
  <si>
    <t>10.3.6</t>
  </si>
  <si>
    <t>10.3.7</t>
  </si>
  <si>
    <t>10.3.8</t>
  </si>
  <si>
    <t>10.3.9</t>
  </si>
  <si>
    <t>10.3.10</t>
  </si>
  <si>
    <t>10.5.1</t>
  </si>
  <si>
    <t>10.5.2</t>
  </si>
  <si>
    <t>10.5.3</t>
  </si>
  <si>
    <t>10.5.4</t>
  </si>
  <si>
    <t>10.6.1</t>
  </si>
  <si>
    <t>10.6.2</t>
  </si>
  <si>
    <t>10.6.3</t>
  </si>
  <si>
    <t>10.6.4</t>
  </si>
  <si>
    <t>10.6.5</t>
  </si>
  <si>
    <t>10.6.6</t>
  </si>
  <si>
    <t>10.6.7</t>
  </si>
  <si>
    <t>10.6.8</t>
  </si>
  <si>
    <t>10.6.9</t>
  </si>
  <si>
    <t>10.6.10</t>
  </si>
  <si>
    <t>10.6.11</t>
  </si>
  <si>
    <t>10.6.12</t>
  </si>
  <si>
    <t>10.6.13</t>
  </si>
  <si>
    <t>11.2.1</t>
  </si>
  <si>
    <t>11.2.2</t>
  </si>
  <si>
    <t>11.2.3</t>
  </si>
  <si>
    <t>тыс. человек</t>
  </si>
  <si>
    <t>Численность трудовых ресурсов – всего, в том числе:</t>
  </si>
  <si>
    <t>трудоспособное население в трудоспособном возрасте</t>
  </si>
  <si>
    <t>иностранные трудовые мигранты</t>
  </si>
  <si>
    <t>12.2.3.1</t>
  </si>
  <si>
    <t>пенсионеры старше трудоспособного возраста</t>
  </si>
  <si>
    <t>12.2.3.2</t>
  </si>
  <si>
    <t>подростки моложе трудоспособного возраста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</si>
  <si>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</si>
  <si>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</si>
  <si>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</si>
  <si>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</si>
  <si>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</si>
  <si>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</si>
  <si>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</si>
  <si>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</si>
  <si>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</si>
  <si>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</si>
  <si>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</si>
  <si>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</si>
  <si>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</si>
  <si>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</si>
  <si>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</si>
  <si>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</si>
  <si>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прочие виды экономической деятельности</t>
  </si>
  <si>
    <t>Численность населения в трудоспособном возрасте, не занятого в экономике – всего, в том числе:</t>
  </si>
  <si>
    <t>численность учащихся трудоспособного возраста, обучающихся с отрывом от производства</t>
  </si>
  <si>
    <t>численность безработных, зарегистрированных в органах службы занятости</t>
  </si>
  <si>
    <t>численность прочих категорий населения в трудоспособном возрасте, не занятого в экономике</t>
  </si>
  <si>
    <t>численность лиц старше трудоспособного возраста и подростков, занятых в экономике, в том числе:</t>
  </si>
  <si>
    <t>12.2.1</t>
  </si>
  <si>
    <t>12.2.2</t>
  </si>
  <si>
    <t>12.2.3</t>
  </si>
  <si>
    <t>Численность занятых в экономике – всего, в том числе по разделам ОКВЭД:</t>
  </si>
  <si>
    <t>сельское, лесное хозяйство, охота, рыболовство и рыбоводство</t>
  </si>
  <si>
    <t>12.3.1</t>
  </si>
  <si>
    <t>12.3.2</t>
  </si>
  <si>
    <t>12.3.3</t>
  </si>
  <si>
    <t>12.3.4</t>
  </si>
  <si>
    <t>12.3.5</t>
  </si>
  <si>
    <t>12.3.6</t>
  </si>
  <si>
    <t>12.3.7</t>
  </si>
  <si>
    <t>12.3.8</t>
  </si>
  <si>
    <t>12.3.9</t>
  </si>
  <si>
    <t>12.3.10</t>
  </si>
  <si>
    <t>12.3.11</t>
  </si>
  <si>
    <t>12.3.12</t>
  </si>
  <si>
    <t>12.3.13</t>
  </si>
  <si>
    <t>12.3.14</t>
  </si>
  <si>
    <t>12.3.15</t>
  </si>
  <si>
    <t>12.3.16</t>
  </si>
  <si>
    <t>12.3.17</t>
  </si>
  <si>
    <t>12.3.18</t>
  </si>
  <si>
    <t>12.3.19</t>
  </si>
  <si>
    <t>12.4.1</t>
  </si>
  <si>
    <t>12.4.2</t>
  </si>
  <si>
    <t>12.4.3</t>
  </si>
  <si>
    <t>12.15</t>
  </si>
  <si>
    <t>12.16</t>
  </si>
  <si>
    <t>**Среднемесячная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</si>
  <si>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** Значения показателя изменены в соотвествии с письмом в Минэкономразвития России от 21.07.2022 г. № 1650/11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</si>
</sst>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.000"/>
    <numFmt numFmtId="181" formatCode="#,##0.0"/>
  </numFmts>
  <fonts count="52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i/>
      <sz val="6.5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.5"/>
      <color theme="1"/>
      <name val="Times New Roman"/>
      <family val="1"/>
    </font>
    <font>
      <sz val="6.5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left" vertical="center" indent="2"/>
    </xf>
    <xf numFmtId="0" fontId="7" fillId="0" borderId="11" xfId="0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center" vertical="center" wrapText="1"/>
    </xf>
    <xf numFmtId="49" fontId="7" fillId="7" borderId="10" xfId="0" applyNumberFormat="1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 wrapText="1"/>
    </xf>
    <xf numFmtId="179" fontId="50" fillId="33" borderId="10" xfId="0" applyNumberFormat="1" applyFont="1" applyFill="1" applyBorder="1" applyAlignment="1">
      <alignment horizontal="center" vertical="center"/>
    </xf>
    <xf numFmtId="179" fontId="50" fillId="0" borderId="10" xfId="0" applyNumberFormat="1" applyFont="1" applyFill="1" applyBorder="1" applyAlignment="1">
      <alignment horizontal="center" vertical="center"/>
    </xf>
    <xf numFmtId="179" fontId="50" fillId="33" borderId="11" xfId="0" applyNumberFormat="1" applyFont="1" applyFill="1" applyBorder="1" applyAlignment="1">
      <alignment horizontal="center" vertical="center"/>
    </xf>
    <xf numFmtId="179" fontId="50" fillId="33" borderId="10" xfId="0" applyNumberFormat="1" applyFont="1" applyFill="1" applyBorder="1" applyAlignment="1">
      <alignment horizontal="center" vertical="center" wrapText="1"/>
    </xf>
    <xf numFmtId="179" fontId="50" fillId="0" borderId="10" xfId="54" applyNumberFormat="1" applyFont="1" applyFill="1" applyBorder="1" applyAlignment="1">
      <alignment horizontal="center" vertical="center"/>
      <protection/>
    </xf>
    <xf numFmtId="179" fontId="50" fillId="0" borderId="11" xfId="0" applyNumberFormat="1" applyFont="1" applyFill="1" applyBorder="1" applyAlignment="1">
      <alignment horizontal="center" vertical="center"/>
    </xf>
    <xf numFmtId="179" fontId="50" fillId="0" borderId="10" xfId="0" applyNumberFormat="1" applyFont="1" applyFill="1" applyBorder="1" applyAlignment="1">
      <alignment horizontal="center" vertical="center" wrapText="1"/>
    </xf>
    <xf numFmtId="179" fontId="51" fillId="0" borderId="10" xfId="0" applyNumberFormat="1" applyFont="1" applyFill="1" applyBorder="1" applyAlignment="1">
      <alignment horizontal="center" vertical="center" wrapText="1"/>
    </xf>
    <xf numFmtId="179" fontId="7" fillId="0" borderId="10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 wrapText="1"/>
    </xf>
    <xf numFmtId="179" fontId="4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 horizontal="center" vertical="center"/>
    </xf>
    <xf numFmtId="179" fontId="8" fillId="0" borderId="10" xfId="0" applyNumberFormat="1" applyFont="1" applyFill="1" applyBorder="1" applyAlignment="1">
      <alignment horizontal="center" vertical="center"/>
    </xf>
    <xf numFmtId="179" fontId="7" fillId="7" borderId="10" xfId="0" applyNumberFormat="1" applyFont="1" applyFill="1" applyBorder="1" applyAlignment="1">
      <alignment horizontal="center" vertical="center"/>
    </xf>
    <xf numFmtId="179" fontId="50" fillId="0" borderId="14" xfId="0" applyNumberFormat="1" applyFont="1" applyFill="1" applyBorder="1" applyAlignment="1">
      <alignment horizontal="center" vertical="center"/>
    </xf>
    <xf numFmtId="179" fontId="50" fillId="0" borderId="10" xfId="0" applyNumberFormat="1" applyFont="1" applyBorder="1" applyAlignment="1">
      <alignment horizontal="center" vertical="center" wrapText="1"/>
    </xf>
    <xf numFmtId="179" fontId="7" fillId="33" borderId="10" xfId="0" applyNumberFormat="1" applyFont="1" applyFill="1" applyBorder="1" applyAlignment="1">
      <alignment horizontal="center" vertical="center"/>
    </xf>
    <xf numFmtId="179" fontId="7" fillId="0" borderId="11" xfId="0" applyNumberFormat="1" applyFont="1" applyFill="1" applyBorder="1" applyAlignment="1">
      <alignment horizontal="center" vertical="center" wrapText="1"/>
    </xf>
    <xf numFmtId="179" fontId="50" fillId="0" borderId="11" xfId="0" applyNumberFormat="1" applyFont="1" applyFill="1" applyBorder="1" applyAlignment="1">
      <alignment horizontal="center" vertical="center" wrapText="1"/>
    </xf>
    <xf numFmtId="179" fontId="1" fillId="0" borderId="0" xfId="0" applyNumberFormat="1" applyFont="1" applyFill="1" applyAlignment="1">
      <alignment/>
    </xf>
    <xf numFmtId="179" fontId="7" fillId="0" borderId="11" xfId="0" applyNumberFormat="1" applyFont="1" applyFill="1" applyBorder="1" applyAlignment="1">
      <alignment horizontal="center" vertical="center"/>
    </xf>
    <xf numFmtId="179" fontId="0" fillId="0" borderId="12" xfId="0" applyNumberFormat="1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8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6"/>
  <sheetViews>
    <sheetView tabSelected="1" view="pageBreakPreview" zoomScale="150" zoomScaleNormal="200" zoomScaleSheetLayoutView="150" zoomScalePageLayoutView="0" workbookViewId="0" topLeftCell="A194">
      <selection activeCell="A2" sqref="A2:L2"/>
    </sheetView>
  </sheetViews>
  <sheetFormatPr defaultColWidth="9.00390625" defaultRowHeight="12.75"/>
  <cols>
    <col min="1" max="1" width="5.375" style="29" bestFit="1" customWidth="1"/>
    <col min="2" max="2" width="35.125" style="22" customWidth="1"/>
    <col min="3" max="3" width="18.875" style="22" customWidth="1"/>
    <col min="4" max="4" width="7.00390625" style="60" bestFit="1" customWidth="1"/>
    <col min="5" max="5" width="5.75390625" style="60" customWidth="1"/>
    <col min="6" max="6" width="6.75390625" style="60" customWidth="1"/>
    <col min="7" max="7" width="9.75390625" style="60" customWidth="1"/>
    <col min="8" max="8" width="7.00390625" style="60" bestFit="1" customWidth="1"/>
    <col min="9" max="9" width="9.75390625" style="60" customWidth="1"/>
    <col min="10" max="10" width="7.00390625" style="60" bestFit="1" customWidth="1"/>
    <col min="11" max="11" width="9.75390625" style="60" customWidth="1"/>
    <col min="12" max="12" width="7.00390625" style="60" bestFit="1" customWidth="1"/>
    <col min="13" max="16384" width="9.125" style="22" customWidth="1"/>
  </cols>
  <sheetData>
    <row r="1" spans="1:12" s="3" customFormat="1" ht="6" customHeight="1">
      <c r="A1" s="24"/>
      <c r="D1" s="51"/>
      <c r="E1" s="51"/>
      <c r="F1" s="51"/>
      <c r="G1" s="51"/>
      <c r="H1" s="51"/>
      <c r="I1" s="51"/>
      <c r="J1" s="51"/>
      <c r="K1" s="51"/>
      <c r="L1" s="51"/>
    </row>
    <row r="2" spans="1:12" s="4" customFormat="1" ht="24.75" customHeight="1">
      <c r="A2" s="68" t="s">
        <v>286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s="6" customFormat="1" ht="6" customHeight="1">
      <c r="A3" s="25"/>
      <c r="B3" s="5"/>
      <c r="C3" s="5"/>
      <c r="D3" s="52"/>
      <c r="E3" s="52"/>
      <c r="F3" s="52"/>
      <c r="G3" s="52"/>
      <c r="H3" s="52"/>
      <c r="I3" s="52"/>
      <c r="J3" s="52"/>
      <c r="K3" s="52"/>
      <c r="L3" s="52"/>
    </row>
    <row r="4" spans="1:12" s="7" customFormat="1" ht="8.25" customHeight="1">
      <c r="A4" s="70" t="s">
        <v>287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s="3" customFormat="1" ht="6" customHeight="1">
      <c r="A5" s="24"/>
      <c r="D5" s="51"/>
      <c r="E5" s="51"/>
      <c r="F5" s="51"/>
      <c r="G5" s="51"/>
      <c r="H5" s="51"/>
      <c r="I5" s="51"/>
      <c r="J5" s="51"/>
      <c r="K5" s="51"/>
      <c r="L5" s="51"/>
    </row>
    <row r="6" spans="1:12" s="2" customFormat="1" ht="21" customHeight="1">
      <c r="A6" s="26"/>
      <c r="B6" s="9"/>
      <c r="C6" s="9"/>
      <c r="D6" s="49" t="s">
        <v>2</v>
      </c>
      <c r="E6" s="49" t="s">
        <v>2</v>
      </c>
      <c r="F6" s="50" t="s">
        <v>3</v>
      </c>
      <c r="G6" s="71" t="s">
        <v>7</v>
      </c>
      <c r="H6" s="71"/>
      <c r="I6" s="71"/>
      <c r="J6" s="71"/>
      <c r="K6" s="71"/>
      <c r="L6" s="71"/>
    </row>
    <row r="7" spans="1:12" s="2" customFormat="1" ht="10.5">
      <c r="A7" s="27"/>
      <c r="B7" s="12" t="s">
        <v>0</v>
      </c>
      <c r="C7" s="12" t="s">
        <v>1</v>
      </c>
      <c r="D7" s="61">
        <v>2020</v>
      </c>
      <c r="E7" s="61">
        <v>2021</v>
      </c>
      <c r="F7" s="61">
        <v>2022</v>
      </c>
      <c r="G7" s="71">
        <v>2023</v>
      </c>
      <c r="H7" s="71"/>
      <c r="I7" s="71">
        <v>2024</v>
      </c>
      <c r="J7" s="71"/>
      <c r="K7" s="71">
        <v>2025</v>
      </c>
      <c r="L7" s="71"/>
    </row>
    <row r="8" spans="1:12" s="2" customFormat="1" ht="12" customHeight="1">
      <c r="A8" s="27"/>
      <c r="B8" s="12"/>
      <c r="C8" s="12"/>
      <c r="D8" s="62"/>
      <c r="E8" s="62"/>
      <c r="F8" s="62"/>
      <c r="G8" s="49" t="s">
        <v>4</v>
      </c>
      <c r="H8" s="53" t="s">
        <v>307</v>
      </c>
      <c r="I8" s="49" t="s">
        <v>4</v>
      </c>
      <c r="J8" s="53" t="s">
        <v>307</v>
      </c>
      <c r="K8" s="49" t="s">
        <v>4</v>
      </c>
      <c r="L8" s="53" t="s">
        <v>307</v>
      </c>
    </row>
    <row r="9" spans="1:12" s="2" customFormat="1" ht="12" customHeight="1">
      <c r="A9" s="28"/>
      <c r="B9" s="13"/>
      <c r="C9" s="13"/>
      <c r="D9" s="63"/>
      <c r="E9" s="63"/>
      <c r="F9" s="63"/>
      <c r="G9" s="49" t="s">
        <v>5</v>
      </c>
      <c r="H9" s="53" t="s">
        <v>6</v>
      </c>
      <c r="I9" s="49" t="s">
        <v>5</v>
      </c>
      <c r="J9" s="53" t="s">
        <v>6</v>
      </c>
      <c r="K9" s="49" t="s">
        <v>5</v>
      </c>
      <c r="L9" s="53" t="s">
        <v>6</v>
      </c>
    </row>
    <row r="10" spans="1:12" s="2" customFormat="1" ht="10.5">
      <c r="A10" s="33"/>
      <c r="B10" s="34" t="s">
        <v>8</v>
      </c>
      <c r="C10" s="35"/>
      <c r="D10" s="54"/>
      <c r="E10" s="54"/>
      <c r="F10" s="54"/>
      <c r="G10" s="54"/>
      <c r="H10" s="54"/>
      <c r="I10" s="54"/>
      <c r="J10" s="54"/>
      <c r="K10" s="54"/>
      <c r="L10" s="54"/>
    </row>
    <row r="11" spans="1:12" s="2" customFormat="1" ht="10.5">
      <c r="A11" s="23" t="s">
        <v>9</v>
      </c>
      <c r="B11" s="14" t="s">
        <v>10</v>
      </c>
      <c r="C11" s="10" t="s">
        <v>51</v>
      </c>
      <c r="D11" s="49">
        <v>511.3</v>
      </c>
      <c r="E11" s="49">
        <v>519.8</v>
      </c>
      <c r="F11" s="49">
        <v>528.2</v>
      </c>
      <c r="G11" s="49">
        <v>533.8</v>
      </c>
      <c r="H11" s="49">
        <v>536.2</v>
      </c>
      <c r="I11" s="49">
        <v>539.8</v>
      </c>
      <c r="J11" s="49">
        <v>543.6500000000001</v>
      </c>
      <c r="K11" s="49">
        <v>545.5999999999999</v>
      </c>
      <c r="L11" s="49">
        <v>550.45</v>
      </c>
    </row>
    <row r="12" spans="1:12" s="2" customFormat="1" ht="10.5">
      <c r="A12" s="23" t="s">
        <v>11</v>
      </c>
      <c r="B12" s="14" t="s">
        <v>12</v>
      </c>
      <c r="C12" s="10" t="s">
        <v>51</v>
      </c>
      <c r="D12" s="49">
        <v>507.1</v>
      </c>
      <c r="E12" s="49">
        <v>515.6</v>
      </c>
      <c r="F12" s="49">
        <v>524.1</v>
      </c>
      <c r="G12" s="49">
        <v>530.8</v>
      </c>
      <c r="H12" s="49">
        <v>532.2</v>
      </c>
      <c r="I12" s="49">
        <v>536.8</v>
      </c>
      <c r="J12" s="49">
        <v>540.2</v>
      </c>
      <c r="K12" s="49">
        <v>542.8</v>
      </c>
      <c r="L12" s="49">
        <v>547.1</v>
      </c>
    </row>
    <row r="13" spans="1:12" s="16" customFormat="1" ht="21">
      <c r="A13" s="23" t="s">
        <v>13</v>
      </c>
      <c r="B13" s="15" t="s">
        <v>43</v>
      </c>
      <c r="C13" s="10" t="s">
        <v>51</v>
      </c>
      <c r="D13" s="49">
        <v>299.3</v>
      </c>
      <c r="E13" s="49">
        <v>303.3</v>
      </c>
      <c r="F13" s="49">
        <v>307.18120000000005</v>
      </c>
      <c r="G13" s="49">
        <v>310.518</v>
      </c>
      <c r="H13" s="49">
        <v>312.9336</v>
      </c>
      <c r="I13" s="49">
        <v>314.02799999999996</v>
      </c>
      <c r="J13" s="49">
        <v>317.6376</v>
      </c>
      <c r="K13" s="49">
        <v>317.538</v>
      </c>
      <c r="L13" s="49">
        <v>321.6948</v>
      </c>
    </row>
    <row r="14" spans="1:12" s="2" customFormat="1" ht="21">
      <c r="A14" s="23" t="s">
        <v>14</v>
      </c>
      <c r="B14" s="15" t="s">
        <v>54</v>
      </c>
      <c r="C14" s="10" t="s">
        <v>51</v>
      </c>
      <c r="D14" s="49">
        <v>69.9</v>
      </c>
      <c r="E14" s="49">
        <v>70</v>
      </c>
      <c r="F14" s="49">
        <v>70.5</v>
      </c>
      <c r="G14" s="49">
        <v>74.9</v>
      </c>
      <c r="H14" s="49">
        <v>75.3</v>
      </c>
      <c r="I14" s="49">
        <v>73.9</v>
      </c>
      <c r="J14" s="49">
        <v>74.3</v>
      </c>
      <c r="K14" s="49">
        <v>77.7</v>
      </c>
      <c r="L14" s="49">
        <v>78</v>
      </c>
    </row>
    <row r="15" spans="1:12" s="2" customFormat="1" ht="10.5">
      <c r="A15" s="23" t="s">
        <v>15</v>
      </c>
      <c r="B15" s="14" t="s">
        <v>60</v>
      </c>
      <c r="C15" s="10" t="s">
        <v>52</v>
      </c>
      <c r="D15" s="49">
        <v>81.5</v>
      </c>
      <c r="E15" s="49">
        <v>80.5</v>
      </c>
      <c r="F15" s="49">
        <v>81.5</v>
      </c>
      <c r="G15" s="49">
        <v>81.5</v>
      </c>
      <c r="H15" s="49">
        <v>81.6</v>
      </c>
      <c r="I15" s="49">
        <v>81.5</v>
      </c>
      <c r="J15" s="49">
        <v>81.6</v>
      </c>
      <c r="K15" s="49">
        <v>81.5</v>
      </c>
      <c r="L15" s="49">
        <v>81.7</v>
      </c>
    </row>
    <row r="16" spans="1:12" s="2" customFormat="1" ht="21">
      <c r="A16" s="23" t="s">
        <v>16</v>
      </c>
      <c r="B16" s="14" t="s">
        <v>17</v>
      </c>
      <c r="C16" s="11" t="s">
        <v>53</v>
      </c>
      <c r="D16" s="49">
        <v>16.3</v>
      </c>
      <c r="E16" s="49">
        <v>16.4</v>
      </c>
      <c r="F16" s="49">
        <v>16.3</v>
      </c>
      <c r="G16" s="49">
        <v>16.2</v>
      </c>
      <c r="H16" s="49">
        <v>17</v>
      </c>
      <c r="I16" s="49">
        <v>16.1</v>
      </c>
      <c r="J16" s="49">
        <v>16.9</v>
      </c>
      <c r="K16" s="49">
        <v>15.8</v>
      </c>
      <c r="L16" s="49">
        <v>16.6</v>
      </c>
    </row>
    <row r="17" spans="1:12" s="2" customFormat="1" ht="10.5">
      <c r="A17" s="23" t="s">
        <v>18</v>
      </c>
      <c r="B17" s="14" t="s">
        <v>19</v>
      </c>
      <c r="C17" s="10" t="s">
        <v>55</v>
      </c>
      <c r="D17" s="49">
        <v>1.8</v>
      </c>
      <c r="E17" s="49">
        <v>1.9</v>
      </c>
      <c r="F17" s="49">
        <v>1.9</v>
      </c>
      <c r="G17" s="49">
        <v>1.8</v>
      </c>
      <c r="H17" s="49">
        <v>1.9</v>
      </c>
      <c r="I17" s="49">
        <v>1.8</v>
      </c>
      <c r="J17" s="49">
        <v>1.9</v>
      </c>
      <c r="K17" s="49">
        <v>1.8</v>
      </c>
      <c r="L17" s="49">
        <v>1.9</v>
      </c>
    </row>
    <row r="18" spans="1:12" s="2" customFormat="1" ht="21">
      <c r="A18" s="23" t="s">
        <v>20</v>
      </c>
      <c r="B18" s="14" t="s">
        <v>21</v>
      </c>
      <c r="C18" s="11" t="s">
        <v>56</v>
      </c>
      <c r="D18" s="49">
        <v>3.8</v>
      </c>
      <c r="E18" s="49">
        <v>4.2</v>
      </c>
      <c r="F18" s="49">
        <v>4</v>
      </c>
      <c r="G18" s="49">
        <v>4.2</v>
      </c>
      <c r="H18" s="49">
        <v>4.1</v>
      </c>
      <c r="I18" s="49">
        <v>4.3</v>
      </c>
      <c r="J18" s="49">
        <v>4.2</v>
      </c>
      <c r="K18" s="49">
        <v>4.4</v>
      </c>
      <c r="L18" s="49">
        <v>4.3</v>
      </c>
    </row>
    <row r="19" spans="1:12" s="2" customFormat="1" ht="10.5">
      <c r="A19" s="23" t="s">
        <v>22</v>
      </c>
      <c r="B19" s="14" t="s">
        <v>23</v>
      </c>
      <c r="C19" s="10" t="s">
        <v>57</v>
      </c>
      <c r="D19" s="49">
        <v>12.5</v>
      </c>
      <c r="E19" s="49">
        <v>12.2</v>
      </c>
      <c r="F19" s="49">
        <v>12.7</v>
      </c>
      <c r="G19" s="49">
        <v>12</v>
      </c>
      <c r="H19" s="49">
        <v>12.9</v>
      </c>
      <c r="I19" s="49">
        <v>11.8</v>
      </c>
      <c r="J19" s="49">
        <v>12.7</v>
      </c>
      <c r="K19" s="49">
        <v>11.4</v>
      </c>
      <c r="L19" s="49">
        <v>12.3</v>
      </c>
    </row>
    <row r="20" spans="1:12" s="2" customFormat="1" ht="10.5">
      <c r="A20" s="23" t="s">
        <v>24</v>
      </c>
      <c r="B20" s="14" t="s">
        <v>25</v>
      </c>
      <c r="C20" s="10" t="s">
        <v>51</v>
      </c>
      <c r="D20" s="49">
        <v>2.1</v>
      </c>
      <c r="E20" s="49">
        <v>2.2</v>
      </c>
      <c r="F20" s="49">
        <v>2.2</v>
      </c>
      <c r="G20" s="49">
        <v>1.7</v>
      </c>
      <c r="H20" s="49">
        <v>2.2</v>
      </c>
      <c r="I20" s="49">
        <v>0.1</v>
      </c>
      <c r="J20" s="49">
        <v>0.2</v>
      </c>
      <c r="K20" s="49">
        <v>0.1</v>
      </c>
      <c r="L20" s="49">
        <v>0.2</v>
      </c>
    </row>
    <row r="21" spans="1:12" s="2" customFormat="1" ht="10.5">
      <c r="A21" s="33"/>
      <c r="B21" s="34" t="s">
        <v>26</v>
      </c>
      <c r="C21" s="35"/>
      <c r="D21" s="54"/>
      <c r="E21" s="54"/>
      <c r="F21" s="54"/>
      <c r="G21" s="54"/>
      <c r="H21" s="54"/>
      <c r="I21" s="54"/>
      <c r="J21" s="54"/>
      <c r="K21" s="54"/>
      <c r="L21" s="54"/>
    </row>
    <row r="22" spans="1:12" s="2" customFormat="1" ht="10.5">
      <c r="A22" s="23" t="s">
        <v>27</v>
      </c>
      <c r="B22" s="14" t="s">
        <v>26</v>
      </c>
      <c r="C22" s="10" t="s">
        <v>290</v>
      </c>
      <c r="D22" s="49">
        <v>72708.6</v>
      </c>
      <c r="E22" s="49">
        <v>76344</v>
      </c>
      <c r="F22" s="49">
        <v>79057.5</v>
      </c>
      <c r="G22" s="49">
        <v>80796.8</v>
      </c>
      <c r="H22" s="49">
        <v>83010.4</v>
      </c>
      <c r="I22" s="49">
        <v>86129.4</v>
      </c>
      <c r="J22" s="49">
        <v>88821.2</v>
      </c>
      <c r="K22" s="49">
        <v>91038.8</v>
      </c>
      <c r="L22" s="49">
        <v>94239.2</v>
      </c>
    </row>
    <row r="23" spans="1:12" s="2" customFormat="1" ht="10.5">
      <c r="A23" s="23" t="s">
        <v>28</v>
      </c>
      <c r="B23" s="14" t="s">
        <v>29</v>
      </c>
      <c r="C23" s="10" t="s">
        <v>58</v>
      </c>
      <c r="D23" s="49">
        <v>94</v>
      </c>
      <c r="E23" s="49">
        <v>100</v>
      </c>
      <c r="F23" s="49">
        <v>95.9</v>
      </c>
      <c r="G23" s="49">
        <v>97.3</v>
      </c>
      <c r="H23" s="49">
        <v>100</v>
      </c>
      <c r="I23" s="49">
        <v>103.5</v>
      </c>
      <c r="J23" s="49">
        <v>104</v>
      </c>
      <c r="K23" s="49">
        <v>102.6</v>
      </c>
      <c r="L23" s="49">
        <v>103.1</v>
      </c>
    </row>
    <row r="24" spans="1:12" s="2" customFormat="1" ht="10.5">
      <c r="A24" s="23" t="s">
        <v>30</v>
      </c>
      <c r="B24" s="14" t="s">
        <v>31</v>
      </c>
      <c r="C24" s="10" t="s">
        <v>58</v>
      </c>
      <c r="D24" s="49">
        <v>104.8</v>
      </c>
      <c r="E24" s="49">
        <v>105</v>
      </c>
      <c r="F24" s="49">
        <v>108</v>
      </c>
      <c r="G24" s="49">
        <v>105</v>
      </c>
      <c r="H24" s="49">
        <v>105</v>
      </c>
      <c r="I24" s="49">
        <v>103</v>
      </c>
      <c r="J24" s="49">
        <v>102.9</v>
      </c>
      <c r="K24" s="49">
        <v>103</v>
      </c>
      <c r="L24" s="49">
        <v>102.9</v>
      </c>
    </row>
    <row r="25" spans="1:12" s="2" customFormat="1" ht="10.5">
      <c r="A25" s="33"/>
      <c r="B25" s="34" t="s">
        <v>32</v>
      </c>
      <c r="C25" s="35"/>
      <c r="D25" s="54"/>
      <c r="E25" s="54"/>
      <c r="F25" s="54"/>
      <c r="G25" s="54"/>
      <c r="H25" s="54"/>
      <c r="I25" s="54"/>
      <c r="J25" s="54"/>
      <c r="K25" s="54"/>
      <c r="L25" s="54"/>
    </row>
    <row r="26" spans="1:12" s="2" customFormat="1" ht="21">
      <c r="A26" s="23" t="s">
        <v>33</v>
      </c>
      <c r="B26" s="15" t="s">
        <v>34</v>
      </c>
      <c r="C26" s="10" t="s">
        <v>290</v>
      </c>
      <c r="D26" s="42">
        <v>4277.6</v>
      </c>
      <c r="E26" s="42">
        <v>7751.6</v>
      </c>
      <c r="F26" s="42">
        <v>8725</v>
      </c>
      <c r="G26" s="45">
        <v>8428.1</v>
      </c>
      <c r="H26" s="45">
        <v>9692.6</v>
      </c>
      <c r="I26" s="45">
        <v>8623.1</v>
      </c>
      <c r="J26" s="45">
        <v>11020.3</v>
      </c>
      <c r="K26" s="42">
        <v>9050.1</v>
      </c>
      <c r="L26" s="42">
        <v>11456.4</v>
      </c>
    </row>
    <row r="27" spans="1:12" s="2" customFormat="1" ht="21">
      <c r="A27" s="23" t="s">
        <v>35</v>
      </c>
      <c r="B27" s="14" t="s">
        <v>36</v>
      </c>
      <c r="C27" s="11" t="s">
        <v>59</v>
      </c>
      <c r="D27" s="42">
        <v>99.2</v>
      </c>
      <c r="E27" s="42">
        <v>102.5</v>
      </c>
      <c r="F27" s="42">
        <v>116.8</v>
      </c>
      <c r="G27" s="42">
        <v>93.2</v>
      </c>
      <c r="H27" s="42">
        <v>107.1</v>
      </c>
      <c r="I27" s="42">
        <v>99.9</v>
      </c>
      <c r="J27" s="42">
        <v>124.2</v>
      </c>
      <c r="K27" s="42">
        <v>101.2</v>
      </c>
      <c r="L27" s="42">
        <v>110.8</v>
      </c>
    </row>
    <row r="28" spans="1:12" s="2" customFormat="1" ht="10.5" customHeight="1">
      <c r="A28" s="23"/>
      <c r="B28" s="17" t="s">
        <v>37</v>
      </c>
      <c r="C28" s="10"/>
      <c r="D28" s="42"/>
      <c r="E28" s="42"/>
      <c r="F28" s="42"/>
      <c r="G28" s="42"/>
      <c r="H28" s="42"/>
      <c r="I28" s="42"/>
      <c r="J28" s="42"/>
      <c r="K28" s="42"/>
      <c r="L28" s="42"/>
    </row>
    <row r="29" spans="1:12" s="2" customFormat="1" ht="21">
      <c r="A29" s="23" t="s">
        <v>38</v>
      </c>
      <c r="B29" s="18" t="s">
        <v>110</v>
      </c>
      <c r="C29" s="11" t="s">
        <v>59</v>
      </c>
      <c r="D29" s="42">
        <v>94.1</v>
      </c>
      <c r="E29" s="42">
        <v>106.2</v>
      </c>
      <c r="F29" s="42">
        <v>97.1</v>
      </c>
      <c r="G29" s="42">
        <v>96</v>
      </c>
      <c r="H29" s="42">
        <v>96.7</v>
      </c>
      <c r="I29" s="42">
        <v>91.7</v>
      </c>
      <c r="J29" s="42">
        <v>92.5</v>
      </c>
      <c r="K29" s="42">
        <v>93.2</v>
      </c>
      <c r="L29" s="42">
        <v>93.5</v>
      </c>
    </row>
    <row r="30" spans="1:12" s="2" customFormat="1" ht="21">
      <c r="A30" s="23" t="s">
        <v>39</v>
      </c>
      <c r="B30" s="14" t="s">
        <v>40</v>
      </c>
      <c r="C30" s="11" t="s">
        <v>59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</row>
    <row r="31" spans="1:12" s="2" customFormat="1" ht="21">
      <c r="A31" s="23" t="s">
        <v>41</v>
      </c>
      <c r="B31" s="14" t="s">
        <v>42</v>
      </c>
      <c r="C31" s="11" t="s">
        <v>59</v>
      </c>
      <c r="D31" s="42">
        <v>93.8</v>
      </c>
      <c r="E31" s="42">
        <v>108.4</v>
      </c>
      <c r="F31" s="42">
        <v>97.1</v>
      </c>
      <c r="G31" s="42">
        <v>96</v>
      </c>
      <c r="H31" s="42">
        <v>96.6</v>
      </c>
      <c r="I31" s="42">
        <v>91.7</v>
      </c>
      <c r="J31" s="42">
        <v>92.5</v>
      </c>
      <c r="K31" s="42">
        <v>93.2</v>
      </c>
      <c r="L31" s="42">
        <v>93.5</v>
      </c>
    </row>
    <row r="32" spans="1:12" s="2" customFormat="1" ht="21">
      <c r="A32" s="23" t="s">
        <v>44</v>
      </c>
      <c r="B32" s="14" t="s">
        <v>47</v>
      </c>
      <c r="C32" s="11" t="s">
        <v>59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</row>
    <row r="33" spans="1:12" s="2" customFormat="1" ht="21">
      <c r="A33" s="23" t="s">
        <v>45</v>
      </c>
      <c r="B33" s="14" t="s">
        <v>48</v>
      </c>
      <c r="C33" s="11" t="s">
        <v>59</v>
      </c>
      <c r="D33" s="42">
        <v>101.7</v>
      </c>
      <c r="E33" s="42">
        <v>125.7</v>
      </c>
      <c r="F33" s="42">
        <v>100</v>
      </c>
      <c r="G33" s="42">
        <v>101.4</v>
      </c>
      <c r="H33" s="42">
        <v>102.9</v>
      </c>
      <c r="I33" s="42">
        <v>101.4</v>
      </c>
      <c r="J33" s="42">
        <v>101.4</v>
      </c>
      <c r="K33" s="42">
        <v>101.4</v>
      </c>
      <c r="L33" s="42">
        <v>101.4</v>
      </c>
    </row>
    <row r="34" spans="1:12" s="2" customFormat="1" ht="21">
      <c r="A34" s="23" t="s">
        <v>46</v>
      </c>
      <c r="B34" s="15" t="s">
        <v>49</v>
      </c>
      <c r="C34" s="11" t="s">
        <v>59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</row>
    <row r="35" spans="1:12" s="2" customFormat="1" ht="21">
      <c r="A35" s="23" t="s">
        <v>50</v>
      </c>
      <c r="B35" s="18" t="s">
        <v>111</v>
      </c>
      <c r="C35" s="11" t="s">
        <v>59</v>
      </c>
      <c r="D35" s="42">
        <v>95.6</v>
      </c>
      <c r="E35" s="42">
        <v>97.8</v>
      </c>
      <c r="F35" s="42">
        <v>116.5</v>
      </c>
      <c r="G35" s="42">
        <v>100</v>
      </c>
      <c r="H35" s="42">
        <v>106</v>
      </c>
      <c r="I35" s="42">
        <v>108</v>
      </c>
      <c r="J35" s="42">
        <v>124.1</v>
      </c>
      <c r="K35" s="42">
        <v>105.1</v>
      </c>
      <c r="L35" s="42">
        <v>110.7</v>
      </c>
    </row>
    <row r="36" spans="1:12" s="2" customFormat="1" ht="21">
      <c r="A36" s="23" t="s">
        <v>61</v>
      </c>
      <c r="B36" s="14" t="s">
        <v>62</v>
      </c>
      <c r="C36" s="11" t="s">
        <v>59</v>
      </c>
      <c r="D36" s="42">
        <v>91.5</v>
      </c>
      <c r="E36" s="42">
        <v>99.8</v>
      </c>
      <c r="F36" s="42">
        <v>100</v>
      </c>
      <c r="G36" s="42">
        <v>101</v>
      </c>
      <c r="H36" s="42">
        <v>105</v>
      </c>
      <c r="I36" s="42">
        <v>102</v>
      </c>
      <c r="J36" s="42">
        <v>104</v>
      </c>
      <c r="K36" s="42">
        <v>103</v>
      </c>
      <c r="L36" s="42">
        <v>108</v>
      </c>
    </row>
    <row r="37" spans="1:12" s="2" customFormat="1" ht="21">
      <c r="A37" s="23" t="s">
        <v>63</v>
      </c>
      <c r="B37" s="14" t="s">
        <v>64</v>
      </c>
      <c r="C37" s="11" t="s">
        <v>59</v>
      </c>
      <c r="D37" s="42">
        <v>80.3</v>
      </c>
      <c r="E37" s="42">
        <v>98.8</v>
      </c>
      <c r="F37" s="42">
        <v>132</v>
      </c>
      <c r="G37" s="42">
        <v>100</v>
      </c>
      <c r="H37" s="42">
        <v>110</v>
      </c>
      <c r="I37" s="42">
        <v>100</v>
      </c>
      <c r="J37" s="42">
        <v>105</v>
      </c>
      <c r="K37" s="42">
        <v>105</v>
      </c>
      <c r="L37" s="42">
        <v>115</v>
      </c>
    </row>
    <row r="38" spans="1:12" s="2" customFormat="1" ht="21">
      <c r="A38" s="23" t="s">
        <v>65</v>
      </c>
      <c r="B38" s="14" t="s">
        <v>66</v>
      </c>
      <c r="C38" s="11" t="s">
        <v>59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</row>
    <row r="39" spans="1:12" s="2" customFormat="1" ht="21">
      <c r="A39" s="23" t="s">
        <v>67</v>
      </c>
      <c r="B39" s="14" t="s">
        <v>68</v>
      </c>
      <c r="C39" s="11" t="s">
        <v>59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</row>
    <row r="40" spans="1:12" s="2" customFormat="1" ht="21">
      <c r="A40" s="23" t="s">
        <v>69</v>
      </c>
      <c r="B40" s="14" t="s">
        <v>70</v>
      </c>
      <c r="C40" s="11" t="s">
        <v>59</v>
      </c>
      <c r="D40" s="42">
        <v>67.8</v>
      </c>
      <c r="E40" s="42">
        <v>99.9</v>
      </c>
      <c r="F40" s="42">
        <v>100</v>
      </c>
      <c r="G40" s="42">
        <v>102</v>
      </c>
      <c r="H40" s="42">
        <v>110</v>
      </c>
      <c r="I40" s="42">
        <v>102</v>
      </c>
      <c r="J40" s="42">
        <v>115</v>
      </c>
      <c r="K40" s="42">
        <v>105</v>
      </c>
      <c r="L40" s="42">
        <v>115</v>
      </c>
    </row>
    <row r="41" spans="1:12" s="2" customFormat="1" ht="21">
      <c r="A41" s="23" t="s">
        <v>71</v>
      </c>
      <c r="B41" s="14" t="s">
        <v>72</v>
      </c>
      <c r="C41" s="11" t="s">
        <v>59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</row>
    <row r="42" spans="1:12" s="2" customFormat="1" ht="31.5">
      <c r="A42" s="23" t="s">
        <v>73</v>
      </c>
      <c r="B42" s="15" t="s">
        <v>74</v>
      </c>
      <c r="C42" s="11" t="s">
        <v>59</v>
      </c>
      <c r="D42" s="42">
        <v>135.9</v>
      </c>
      <c r="E42" s="42">
        <v>68.4</v>
      </c>
      <c r="F42" s="42">
        <v>100</v>
      </c>
      <c r="G42" s="42">
        <v>101</v>
      </c>
      <c r="H42" s="42">
        <v>120.8</v>
      </c>
      <c r="I42" s="42">
        <v>102</v>
      </c>
      <c r="J42" s="42">
        <v>142.3</v>
      </c>
      <c r="K42" s="42">
        <v>105</v>
      </c>
      <c r="L42" s="42">
        <v>136.9</v>
      </c>
    </row>
    <row r="43" spans="1:12" s="2" customFormat="1" ht="21">
      <c r="A43" s="23" t="s">
        <v>75</v>
      </c>
      <c r="B43" s="14" t="s">
        <v>76</v>
      </c>
      <c r="C43" s="11" t="s">
        <v>59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120</v>
      </c>
      <c r="J43" s="42">
        <v>126.1</v>
      </c>
      <c r="K43" s="42">
        <v>100</v>
      </c>
      <c r="L43" s="42">
        <v>130</v>
      </c>
    </row>
    <row r="44" spans="1:12" s="2" customFormat="1" ht="21">
      <c r="A44" s="23" t="s">
        <v>77</v>
      </c>
      <c r="B44" s="15" t="s">
        <v>78</v>
      </c>
      <c r="C44" s="11" t="s">
        <v>59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</row>
    <row r="45" spans="1:12" s="2" customFormat="1" ht="21">
      <c r="A45" s="23" t="s">
        <v>79</v>
      </c>
      <c r="B45" s="14" t="s">
        <v>80</v>
      </c>
      <c r="C45" s="11" t="s">
        <v>59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</row>
    <row r="46" spans="1:12" s="2" customFormat="1" ht="21">
      <c r="A46" s="23" t="s">
        <v>81</v>
      </c>
      <c r="B46" s="15" t="s">
        <v>82</v>
      </c>
      <c r="C46" s="11" t="s">
        <v>59</v>
      </c>
      <c r="D46" s="42">
        <v>106.6</v>
      </c>
      <c r="E46" s="42">
        <v>52</v>
      </c>
      <c r="F46" s="42">
        <v>100</v>
      </c>
      <c r="G46" s="42">
        <v>102.5</v>
      </c>
      <c r="H46" s="42">
        <v>105</v>
      </c>
      <c r="I46" s="42">
        <v>103</v>
      </c>
      <c r="J46" s="42">
        <v>105</v>
      </c>
      <c r="K46" s="42">
        <v>105</v>
      </c>
      <c r="L46" s="42">
        <v>110</v>
      </c>
    </row>
    <row r="47" spans="1:12" s="2" customFormat="1" ht="21">
      <c r="A47" s="23" t="s">
        <v>83</v>
      </c>
      <c r="B47" s="15" t="s">
        <v>84</v>
      </c>
      <c r="C47" s="11" t="s">
        <v>59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</row>
    <row r="48" spans="1:12" s="2" customFormat="1" ht="21">
      <c r="A48" s="23" t="s">
        <v>85</v>
      </c>
      <c r="B48" s="14" t="s">
        <v>86</v>
      </c>
      <c r="C48" s="11" t="s">
        <v>59</v>
      </c>
      <c r="D48" s="42">
        <v>95.8</v>
      </c>
      <c r="E48" s="42">
        <v>101.5</v>
      </c>
      <c r="F48" s="42">
        <v>127.4</v>
      </c>
      <c r="G48" s="42">
        <v>91.1</v>
      </c>
      <c r="H48" s="42">
        <v>100</v>
      </c>
      <c r="I48" s="42">
        <v>100</v>
      </c>
      <c r="J48" s="42">
        <v>100</v>
      </c>
      <c r="K48" s="42">
        <v>100</v>
      </c>
      <c r="L48" s="42">
        <v>100</v>
      </c>
    </row>
    <row r="49" spans="1:12" s="2" customFormat="1" ht="21">
      <c r="A49" s="23" t="s">
        <v>87</v>
      </c>
      <c r="B49" s="15" t="s">
        <v>88</v>
      </c>
      <c r="C49" s="11" t="s">
        <v>59</v>
      </c>
      <c r="D49" s="42">
        <v>89.8</v>
      </c>
      <c r="E49" s="42">
        <v>89.2</v>
      </c>
      <c r="F49" s="42">
        <v>104</v>
      </c>
      <c r="G49" s="42">
        <v>100</v>
      </c>
      <c r="H49" s="42">
        <v>104.3</v>
      </c>
      <c r="I49" s="42">
        <v>100</v>
      </c>
      <c r="J49" s="42">
        <v>124.3</v>
      </c>
      <c r="K49" s="42">
        <v>109</v>
      </c>
      <c r="L49" s="42">
        <v>120</v>
      </c>
    </row>
    <row r="50" spans="1:12" s="2" customFormat="1" ht="21">
      <c r="A50" s="23" t="s">
        <v>89</v>
      </c>
      <c r="B50" s="14" t="s">
        <v>90</v>
      </c>
      <c r="C50" s="11" t="s">
        <v>59</v>
      </c>
      <c r="D50" s="42">
        <v>0</v>
      </c>
      <c r="E50" s="42">
        <v>0</v>
      </c>
      <c r="F50" s="42">
        <v>118</v>
      </c>
      <c r="G50" s="42">
        <v>100</v>
      </c>
      <c r="H50" s="42">
        <v>108.1</v>
      </c>
      <c r="I50" s="42">
        <v>110</v>
      </c>
      <c r="J50" s="42">
        <v>163.7</v>
      </c>
      <c r="K50" s="42">
        <v>110</v>
      </c>
      <c r="L50" s="42">
        <v>122.7</v>
      </c>
    </row>
    <row r="51" spans="1:12" s="2" customFormat="1" ht="21">
      <c r="A51" s="23" t="s">
        <v>91</v>
      </c>
      <c r="B51" s="15" t="s">
        <v>92</v>
      </c>
      <c r="C51" s="11" t="s">
        <v>59</v>
      </c>
      <c r="D51" s="42">
        <v>96.1</v>
      </c>
      <c r="E51" s="42">
        <v>100.3</v>
      </c>
      <c r="F51" s="42">
        <v>101.8</v>
      </c>
      <c r="G51" s="42">
        <v>100</v>
      </c>
      <c r="H51" s="42">
        <v>105.6</v>
      </c>
      <c r="I51" s="42">
        <v>100</v>
      </c>
      <c r="J51" s="42">
        <v>126.3</v>
      </c>
      <c r="K51" s="42">
        <v>100</v>
      </c>
      <c r="L51" s="42">
        <v>100</v>
      </c>
    </row>
    <row r="52" spans="1:12" s="2" customFormat="1" ht="21">
      <c r="A52" s="23" t="s">
        <v>93</v>
      </c>
      <c r="B52" s="15" t="s">
        <v>94</v>
      </c>
      <c r="C52" s="11" t="s">
        <v>59</v>
      </c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</row>
    <row r="53" spans="1:12" s="2" customFormat="1" ht="21">
      <c r="A53" s="23" t="s">
        <v>95</v>
      </c>
      <c r="B53" s="14" t="s">
        <v>96</v>
      </c>
      <c r="C53" s="11" t="s">
        <v>59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</row>
    <row r="54" spans="1:12" s="2" customFormat="1" ht="21">
      <c r="A54" s="23" t="s">
        <v>97</v>
      </c>
      <c r="B54" s="15" t="s">
        <v>98</v>
      </c>
      <c r="C54" s="11" t="s">
        <v>59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</row>
    <row r="55" spans="1:12" s="2" customFormat="1" ht="21">
      <c r="A55" s="23" t="s">
        <v>99</v>
      </c>
      <c r="B55" s="15" t="s">
        <v>297</v>
      </c>
      <c r="C55" s="11" t="s">
        <v>59</v>
      </c>
      <c r="D55" s="42">
        <v>133.2</v>
      </c>
      <c r="E55" s="42">
        <v>75.2</v>
      </c>
      <c r="F55" s="42">
        <v>100</v>
      </c>
      <c r="G55" s="42">
        <v>101</v>
      </c>
      <c r="H55" s="42">
        <v>105</v>
      </c>
      <c r="I55" s="42">
        <v>102</v>
      </c>
      <c r="J55" s="42">
        <v>105</v>
      </c>
      <c r="K55" s="42">
        <v>100</v>
      </c>
      <c r="L55" s="42">
        <v>105</v>
      </c>
    </row>
    <row r="56" spans="1:12" s="2" customFormat="1" ht="21">
      <c r="A56" s="23" t="s">
        <v>100</v>
      </c>
      <c r="B56" s="15" t="s">
        <v>101</v>
      </c>
      <c r="C56" s="11" t="s">
        <v>59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</row>
    <row r="57" spans="1:12" s="2" customFormat="1" ht="21">
      <c r="A57" s="23" t="s">
        <v>102</v>
      </c>
      <c r="B57" s="14" t="s">
        <v>103</v>
      </c>
      <c r="C57" s="11" t="s">
        <v>59</v>
      </c>
      <c r="D57" s="42">
        <v>112</v>
      </c>
      <c r="E57" s="42">
        <v>99.1</v>
      </c>
      <c r="F57" s="42">
        <v>100</v>
      </c>
      <c r="G57" s="42">
        <v>101</v>
      </c>
      <c r="H57" s="42">
        <v>104.8</v>
      </c>
      <c r="I57" s="42">
        <v>102</v>
      </c>
      <c r="J57" s="42">
        <v>105</v>
      </c>
      <c r="K57" s="42">
        <v>103</v>
      </c>
      <c r="L57" s="42">
        <v>105.9</v>
      </c>
    </row>
    <row r="58" spans="1:12" s="2" customFormat="1" ht="21">
      <c r="A58" s="23" t="s">
        <v>104</v>
      </c>
      <c r="B58" s="14" t="s">
        <v>105</v>
      </c>
      <c r="C58" s="11" t="s">
        <v>59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</row>
    <row r="59" spans="1:12" s="2" customFormat="1" ht="21">
      <c r="A59" s="23" t="s">
        <v>106</v>
      </c>
      <c r="B59" s="14" t="s">
        <v>107</v>
      </c>
      <c r="C59" s="11" t="s">
        <v>59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</row>
    <row r="60" spans="1:12" s="2" customFormat="1" ht="21">
      <c r="A60" s="23" t="s">
        <v>108</v>
      </c>
      <c r="B60" s="17" t="s">
        <v>109</v>
      </c>
      <c r="C60" s="11" t="s">
        <v>59</v>
      </c>
      <c r="D60" s="42">
        <v>100.4</v>
      </c>
      <c r="E60" s="42">
        <v>96.3</v>
      </c>
      <c r="F60" s="42">
        <v>95</v>
      </c>
      <c r="G60" s="42">
        <v>103.6</v>
      </c>
      <c r="H60" s="42">
        <v>106.7</v>
      </c>
      <c r="I60" s="42">
        <v>103.9</v>
      </c>
      <c r="J60" s="42">
        <v>103.6</v>
      </c>
      <c r="K60" s="42">
        <v>103.6</v>
      </c>
      <c r="L60" s="42">
        <v>103.7</v>
      </c>
    </row>
    <row r="61" spans="1:12" s="2" customFormat="1" ht="27">
      <c r="A61" s="23" t="s">
        <v>112</v>
      </c>
      <c r="B61" s="17" t="s">
        <v>113</v>
      </c>
      <c r="C61" s="11" t="s">
        <v>59</v>
      </c>
      <c r="D61" s="42">
        <v>104.4</v>
      </c>
      <c r="E61" s="42">
        <v>122.8</v>
      </c>
      <c r="F61" s="42">
        <v>127.7</v>
      </c>
      <c r="G61" s="42">
        <v>101.2</v>
      </c>
      <c r="H61" s="42">
        <v>101.6</v>
      </c>
      <c r="I61" s="42">
        <v>101.1</v>
      </c>
      <c r="J61" s="42">
        <v>101.4</v>
      </c>
      <c r="K61" s="42">
        <v>101.4</v>
      </c>
      <c r="L61" s="42">
        <v>101.3</v>
      </c>
    </row>
    <row r="62" spans="1:12" s="2" customFormat="1" ht="10.5">
      <c r="A62" s="23" t="s">
        <v>114</v>
      </c>
      <c r="B62" s="14" t="s">
        <v>115</v>
      </c>
      <c r="C62" s="10" t="s">
        <v>296</v>
      </c>
      <c r="D62" s="46">
        <v>664.8</v>
      </c>
      <c r="E62" s="42">
        <v>571.6</v>
      </c>
      <c r="F62" s="42">
        <v>645.7</v>
      </c>
      <c r="G62" s="46">
        <v>711.3</v>
      </c>
      <c r="H62" s="46">
        <v>711.3</v>
      </c>
      <c r="I62" s="46">
        <v>755.9</v>
      </c>
      <c r="J62" s="46">
        <v>755.9</v>
      </c>
      <c r="K62" s="42">
        <v>786.5</v>
      </c>
      <c r="L62" s="42">
        <v>786.5</v>
      </c>
    </row>
    <row r="63" spans="1:12" s="2" customFormat="1" ht="21">
      <c r="A63" s="23" t="s">
        <v>116</v>
      </c>
      <c r="B63" s="15" t="s">
        <v>117</v>
      </c>
      <c r="C63" s="11" t="s">
        <v>118</v>
      </c>
      <c r="D63" s="47">
        <v>3463.8</v>
      </c>
      <c r="E63" s="42">
        <v>3670</v>
      </c>
      <c r="F63" s="42">
        <v>3842.7</v>
      </c>
      <c r="G63" s="42">
        <v>4028.6</v>
      </c>
      <c r="H63" s="42">
        <v>4028.6</v>
      </c>
      <c r="I63" s="42">
        <v>4230.1</v>
      </c>
      <c r="J63" s="42">
        <v>4230.1</v>
      </c>
      <c r="K63" s="42">
        <v>4441.6</v>
      </c>
      <c r="L63" s="42">
        <v>4441.6</v>
      </c>
    </row>
    <row r="64" spans="1:12" s="2" customFormat="1" ht="30.75" customHeight="1">
      <c r="A64" s="23" t="s">
        <v>119</v>
      </c>
      <c r="B64" s="15" t="s">
        <v>120</v>
      </c>
      <c r="C64" s="11" t="s">
        <v>298</v>
      </c>
      <c r="D64" s="47">
        <v>106</v>
      </c>
      <c r="E64" s="42">
        <v>106</v>
      </c>
      <c r="F64" s="42">
        <v>104.7</v>
      </c>
      <c r="G64" s="42">
        <v>104.8</v>
      </c>
      <c r="H64" s="42">
        <v>104.8</v>
      </c>
      <c r="I64" s="42">
        <v>105</v>
      </c>
      <c r="J64" s="42">
        <v>105</v>
      </c>
      <c r="K64" s="42">
        <v>105</v>
      </c>
      <c r="L64" s="42">
        <v>105</v>
      </c>
    </row>
    <row r="65" spans="1:12" s="2" customFormat="1" ht="10.5">
      <c r="A65" s="33"/>
      <c r="B65" s="34" t="s">
        <v>121</v>
      </c>
      <c r="C65" s="36"/>
      <c r="D65" s="54"/>
      <c r="E65" s="54"/>
      <c r="F65" s="54"/>
      <c r="G65" s="54"/>
      <c r="H65" s="54"/>
      <c r="I65" s="54"/>
      <c r="J65" s="54"/>
      <c r="K65" s="54"/>
      <c r="L65" s="54"/>
    </row>
    <row r="66" spans="1:12" s="2" customFormat="1" ht="10.5">
      <c r="A66" s="23" t="s">
        <v>122</v>
      </c>
      <c r="B66" s="14" t="s">
        <v>123</v>
      </c>
      <c r="C66" s="10" t="s">
        <v>290</v>
      </c>
      <c r="D66" s="42">
        <v>11632.8</v>
      </c>
      <c r="E66" s="55">
        <v>14924.6</v>
      </c>
      <c r="F66" s="48">
        <v>15382.5</v>
      </c>
      <c r="G66" s="48">
        <v>15540.5</v>
      </c>
      <c r="H66" s="48">
        <v>16024.1</v>
      </c>
      <c r="I66" s="48">
        <v>16130</v>
      </c>
      <c r="J66" s="48">
        <v>16818.9</v>
      </c>
      <c r="K66" s="48">
        <v>16913.7</v>
      </c>
      <c r="L66" s="48">
        <v>17833.7</v>
      </c>
    </row>
    <row r="67" spans="1:12" s="2" customFormat="1" ht="21">
      <c r="A67" s="23" t="s">
        <v>124</v>
      </c>
      <c r="B67" s="14" t="s">
        <v>125</v>
      </c>
      <c r="C67" s="11" t="s">
        <v>59</v>
      </c>
      <c r="D67" s="42">
        <v>98</v>
      </c>
      <c r="E67" s="55">
        <v>118.4</v>
      </c>
      <c r="F67" s="48">
        <v>103.1</v>
      </c>
      <c r="G67" s="48">
        <v>103.4</v>
      </c>
      <c r="H67" s="48">
        <v>104.2</v>
      </c>
      <c r="I67" s="48">
        <v>104.3</v>
      </c>
      <c r="J67" s="48">
        <v>105</v>
      </c>
      <c r="K67" s="48">
        <v>105.4</v>
      </c>
      <c r="L67" s="48">
        <v>106</v>
      </c>
    </row>
    <row r="68" spans="1:12" s="2" customFormat="1" ht="10.5">
      <c r="A68" s="23" t="s">
        <v>126</v>
      </c>
      <c r="B68" s="14" t="s">
        <v>127</v>
      </c>
      <c r="C68" s="10" t="s">
        <v>290</v>
      </c>
      <c r="D68" s="42">
        <v>3440.8</v>
      </c>
      <c r="E68" s="55">
        <v>5094.3</v>
      </c>
      <c r="F68" s="48">
        <v>5321.7</v>
      </c>
      <c r="G68" s="48">
        <v>5420.5</v>
      </c>
      <c r="H68" s="48">
        <v>5555.35</v>
      </c>
      <c r="I68" s="48">
        <v>5610</v>
      </c>
      <c r="J68" s="48">
        <v>5854.2</v>
      </c>
      <c r="K68" s="48">
        <v>5863</v>
      </c>
      <c r="L68" s="48">
        <v>6213.05</v>
      </c>
    </row>
    <row r="69" spans="1:12" s="2" customFormat="1" ht="21">
      <c r="A69" s="23" t="s">
        <v>128</v>
      </c>
      <c r="B69" s="14" t="s">
        <v>129</v>
      </c>
      <c r="C69" s="11" t="s">
        <v>59</v>
      </c>
      <c r="D69" s="42">
        <v>91.7</v>
      </c>
      <c r="E69" s="55">
        <v>137.6</v>
      </c>
      <c r="F69" s="48">
        <v>104.5</v>
      </c>
      <c r="G69" s="48">
        <v>102.5</v>
      </c>
      <c r="H69" s="48">
        <v>104.4</v>
      </c>
      <c r="I69" s="48">
        <v>104.4</v>
      </c>
      <c r="J69" s="48">
        <v>105.4</v>
      </c>
      <c r="K69" s="48">
        <v>106</v>
      </c>
      <c r="L69" s="48">
        <v>106.1</v>
      </c>
    </row>
    <row r="70" spans="1:12" s="2" customFormat="1" ht="10.5">
      <c r="A70" s="23" t="s">
        <v>130</v>
      </c>
      <c r="B70" s="14" t="s">
        <v>131</v>
      </c>
      <c r="C70" s="10" t="s">
        <v>290</v>
      </c>
      <c r="D70" s="42">
        <v>8192.1</v>
      </c>
      <c r="E70" s="55">
        <v>9830.3</v>
      </c>
      <c r="F70" s="48">
        <v>10060.8</v>
      </c>
      <c r="G70" s="48">
        <v>10120</v>
      </c>
      <c r="H70" s="48">
        <v>10468.7</v>
      </c>
      <c r="I70" s="48">
        <v>10520</v>
      </c>
      <c r="J70" s="48">
        <v>10964.7</v>
      </c>
      <c r="K70" s="48">
        <v>11050.7</v>
      </c>
      <c r="L70" s="48">
        <v>11620.6</v>
      </c>
    </row>
    <row r="71" spans="1:12" s="2" customFormat="1" ht="21">
      <c r="A71" s="23" t="s">
        <v>132</v>
      </c>
      <c r="B71" s="14" t="s">
        <v>133</v>
      </c>
      <c r="C71" s="11" t="s">
        <v>59</v>
      </c>
      <c r="D71" s="42">
        <v>100.5</v>
      </c>
      <c r="E71" s="55">
        <v>110.6</v>
      </c>
      <c r="F71" s="48">
        <v>102.3</v>
      </c>
      <c r="G71" s="48">
        <v>103.4</v>
      </c>
      <c r="H71" s="48">
        <v>104.1</v>
      </c>
      <c r="I71" s="48">
        <v>104.2</v>
      </c>
      <c r="J71" s="48">
        <v>104.7</v>
      </c>
      <c r="K71" s="48">
        <v>105.2</v>
      </c>
      <c r="L71" s="48">
        <v>106</v>
      </c>
    </row>
    <row r="72" spans="1:12" s="2" customFormat="1" ht="10.5">
      <c r="A72" s="33"/>
      <c r="B72" s="34" t="s">
        <v>134</v>
      </c>
      <c r="C72" s="35"/>
      <c r="D72" s="54"/>
      <c r="E72" s="54"/>
      <c r="F72" s="54"/>
      <c r="G72" s="54"/>
      <c r="H72" s="54"/>
      <c r="I72" s="54"/>
      <c r="J72" s="54"/>
      <c r="K72" s="54"/>
      <c r="L72" s="54"/>
    </row>
    <row r="73" spans="1:12" s="2" customFormat="1" ht="21" customHeight="1">
      <c r="A73" s="23" t="s">
        <v>135</v>
      </c>
      <c r="B73" s="15" t="s">
        <v>136</v>
      </c>
      <c r="C73" s="11" t="s">
        <v>299</v>
      </c>
      <c r="D73" s="41">
        <v>18436.2</v>
      </c>
      <c r="E73" s="41">
        <v>12080.3</v>
      </c>
      <c r="F73" s="41">
        <v>11101.66</v>
      </c>
      <c r="G73" s="41">
        <v>10453.176639999998</v>
      </c>
      <c r="H73" s="41">
        <v>14783.288</v>
      </c>
      <c r="I73" s="41">
        <v>8914.540093919999</v>
      </c>
      <c r="J73" s="41">
        <v>16658.320524799998</v>
      </c>
      <c r="K73" s="41">
        <v>9617.212400287997</v>
      </c>
      <c r="L73" s="41">
        <v>15643.219756800001</v>
      </c>
    </row>
    <row r="74" spans="1:12" s="2" customFormat="1" ht="21">
      <c r="A74" s="23" t="s">
        <v>137</v>
      </c>
      <c r="B74" s="15" t="s">
        <v>138</v>
      </c>
      <c r="C74" s="11" t="s">
        <v>59</v>
      </c>
      <c r="D74" s="41">
        <v>112.3</v>
      </c>
      <c r="E74" s="41">
        <v>88.6</v>
      </c>
      <c r="F74" s="41">
        <v>82.49450330657636</v>
      </c>
      <c r="G74" s="41">
        <v>87.91660236617435</v>
      </c>
      <c r="H74" s="41">
        <v>126.46045615289255</v>
      </c>
      <c r="I74" s="41">
        <v>80.68181622389659</v>
      </c>
      <c r="J74" s="41">
        <v>107.01183353066838</v>
      </c>
      <c r="K74" s="41">
        <v>102.84300950158953</v>
      </c>
      <c r="L74" s="41">
        <v>89.6052899626838</v>
      </c>
    </row>
    <row r="75" spans="1:12" s="2" customFormat="1" ht="10.5">
      <c r="A75" s="23" t="s">
        <v>139</v>
      </c>
      <c r="B75" s="14" t="s">
        <v>140</v>
      </c>
      <c r="C75" s="11" t="s">
        <v>141</v>
      </c>
      <c r="D75" s="41">
        <v>102.7</v>
      </c>
      <c r="E75" s="41">
        <v>113</v>
      </c>
      <c r="F75" s="41">
        <v>111.4</v>
      </c>
      <c r="G75" s="41">
        <v>107.1</v>
      </c>
      <c r="H75" s="41">
        <v>105.3</v>
      </c>
      <c r="I75" s="41">
        <v>105.7</v>
      </c>
      <c r="J75" s="41">
        <v>105.3</v>
      </c>
      <c r="K75" s="41">
        <v>104.9</v>
      </c>
      <c r="L75" s="41">
        <v>104.8</v>
      </c>
    </row>
    <row r="76" spans="1:12" s="2" customFormat="1" ht="10.5">
      <c r="A76" s="23" t="s">
        <v>142</v>
      </c>
      <c r="B76" s="14" t="s">
        <v>143</v>
      </c>
      <c r="C76" s="10" t="s">
        <v>303</v>
      </c>
      <c r="D76" s="41">
        <v>180.3</v>
      </c>
      <c r="E76" s="41">
        <v>112</v>
      </c>
      <c r="F76" s="44">
        <v>130.8</v>
      </c>
      <c r="G76" s="44">
        <v>113.1</v>
      </c>
      <c r="H76" s="44">
        <v>190</v>
      </c>
      <c r="I76" s="44">
        <v>114.9</v>
      </c>
      <c r="J76" s="44">
        <v>257</v>
      </c>
      <c r="K76" s="44">
        <v>130</v>
      </c>
      <c r="L76" s="44">
        <v>250</v>
      </c>
    </row>
    <row r="77" spans="1:12" s="2" customFormat="1" ht="10.5">
      <c r="A77" s="33"/>
      <c r="B77" s="34" t="s">
        <v>144</v>
      </c>
      <c r="C77" s="35"/>
      <c r="D77" s="54"/>
      <c r="E77" s="54"/>
      <c r="F77" s="54"/>
      <c r="G77" s="54"/>
      <c r="H77" s="54"/>
      <c r="I77" s="54"/>
      <c r="J77" s="54"/>
      <c r="K77" s="54"/>
      <c r="L77" s="54"/>
    </row>
    <row r="78" spans="1:12" s="2" customFormat="1" ht="21">
      <c r="A78" s="23" t="s">
        <v>145</v>
      </c>
      <c r="B78" s="15" t="s">
        <v>146</v>
      </c>
      <c r="C78" s="11" t="s">
        <v>147</v>
      </c>
      <c r="D78" s="56">
        <v>105.8</v>
      </c>
      <c r="E78" s="56">
        <v>108.9</v>
      </c>
      <c r="F78" s="56">
        <v>118.8</v>
      </c>
      <c r="G78" s="56">
        <v>105.8</v>
      </c>
      <c r="H78" s="56">
        <v>106.6</v>
      </c>
      <c r="I78" s="56">
        <v>103.2</v>
      </c>
      <c r="J78" s="56">
        <v>103.5</v>
      </c>
      <c r="K78" s="56">
        <v>103.9</v>
      </c>
      <c r="L78" s="56">
        <v>104</v>
      </c>
    </row>
    <row r="79" spans="1:12" s="2" customFormat="1" ht="18" customHeight="1">
      <c r="A79" s="23" t="s">
        <v>148</v>
      </c>
      <c r="B79" s="15" t="s">
        <v>149</v>
      </c>
      <c r="C79" s="11" t="s">
        <v>141</v>
      </c>
      <c r="D79" s="56">
        <v>103.7</v>
      </c>
      <c r="E79" s="47">
        <v>107.7</v>
      </c>
      <c r="F79" s="56">
        <v>117.9</v>
      </c>
      <c r="G79" s="56">
        <v>108.6</v>
      </c>
      <c r="H79" s="56">
        <v>109.9</v>
      </c>
      <c r="I79" s="56">
        <v>103.8</v>
      </c>
      <c r="J79" s="56">
        <v>104.2</v>
      </c>
      <c r="K79" s="56">
        <v>103.7</v>
      </c>
      <c r="L79" s="56">
        <v>103.7</v>
      </c>
    </row>
    <row r="80" spans="1:12" s="2" customFormat="1" ht="10.5">
      <c r="A80" s="23" t="s">
        <v>150</v>
      </c>
      <c r="B80" s="14" t="s">
        <v>151</v>
      </c>
      <c r="C80" s="10" t="s">
        <v>291</v>
      </c>
      <c r="D80" s="56">
        <v>25930.4</v>
      </c>
      <c r="E80" s="47">
        <v>29943.5</v>
      </c>
      <c r="F80" s="56">
        <v>35400.1</v>
      </c>
      <c r="G80" s="56">
        <v>38287.51</v>
      </c>
      <c r="H80" s="56">
        <v>39127.94</v>
      </c>
      <c r="I80" s="56">
        <v>40090.47</v>
      </c>
      <c r="J80" s="56">
        <v>41125.42</v>
      </c>
      <c r="K80" s="56">
        <v>41694.09</v>
      </c>
      <c r="L80" s="56">
        <v>42809.84</v>
      </c>
    </row>
    <row r="81" spans="1:12" s="2" customFormat="1" ht="21">
      <c r="A81" s="23" t="s">
        <v>152</v>
      </c>
      <c r="B81" s="14" t="s">
        <v>153</v>
      </c>
      <c r="C81" s="11" t="s">
        <v>59</v>
      </c>
      <c r="D81" s="56">
        <v>98.9</v>
      </c>
      <c r="E81" s="47">
        <v>108.5</v>
      </c>
      <c r="F81" s="56">
        <f>F80/E80/F82*10000</f>
        <v>99.59813531997477</v>
      </c>
      <c r="G81" s="56">
        <v>99.5</v>
      </c>
      <c r="H81" s="56">
        <v>100.3</v>
      </c>
      <c r="I81" s="56">
        <v>100.2</v>
      </c>
      <c r="J81" s="56">
        <v>100.1</v>
      </c>
      <c r="K81" s="56">
        <v>100</v>
      </c>
      <c r="L81" s="56">
        <v>99.9</v>
      </c>
    </row>
    <row r="82" spans="1:12" s="2" customFormat="1" ht="10.5">
      <c r="A82" s="23" t="s">
        <v>154</v>
      </c>
      <c r="B82" s="14" t="s">
        <v>155</v>
      </c>
      <c r="C82" s="10" t="s">
        <v>141</v>
      </c>
      <c r="D82" s="56">
        <v>104.3</v>
      </c>
      <c r="E82" s="56">
        <v>106.4</v>
      </c>
      <c r="F82" s="56">
        <v>118.7</v>
      </c>
      <c r="G82" s="56">
        <v>108.7</v>
      </c>
      <c r="H82" s="56">
        <v>110.2</v>
      </c>
      <c r="I82" s="56">
        <v>104.5</v>
      </c>
      <c r="J82" s="56">
        <v>105</v>
      </c>
      <c r="K82" s="56">
        <v>104</v>
      </c>
      <c r="L82" s="56">
        <v>104.2</v>
      </c>
    </row>
    <row r="83" spans="1:12" s="2" customFormat="1" ht="10.5">
      <c r="A83" s="23" t="s">
        <v>156</v>
      </c>
      <c r="B83" s="14" t="s">
        <v>157</v>
      </c>
      <c r="C83" s="11" t="s">
        <v>291</v>
      </c>
      <c r="D83" s="56">
        <v>9405.7</v>
      </c>
      <c r="E83" s="56">
        <v>9169.9</v>
      </c>
      <c r="F83" s="56">
        <v>9197.4</v>
      </c>
      <c r="G83" s="56">
        <v>9795.2</v>
      </c>
      <c r="H83" s="56">
        <v>10393.1</v>
      </c>
      <c r="I83" s="56">
        <v>10196.8</v>
      </c>
      <c r="J83" s="56">
        <v>10788</v>
      </c>
      <c r="K83" s="56">
        <v>10696.5</v>
      </c>
      <c r="L83" s="56">
        <v>11284.3</v>
      </c>
    </row>
    <row r="84" spans="1:12" s="2" customFormat="1" ht="21">
      <c r="A84" s="23" t="s">
        <v>158</v>
      </c>
      <c r="B84" s="14" t="s">
        <v>159</v>
      </c>
      <c r="C84" s="11" t="s">
        <v>59</v>
      </c>
      <c r="D84" s="56">
        <v>84.4</v>
      </c>
      <c r="E84" s="56">
        <v>95.6</v>
      </c>
      <c r="F84" s="56">
        <v>91.5</v>
      </c>
      <c r="G84" s="56">
        <v>100.4</v>
      </c>
      <c r="H84" s="56">
        <v>106.1</v>
      </c>
      <c r="I84" s="56">
        <v>100</v>
      </c>
      <c r="J84" s="56">
        <v>99.5</v>
      </c>
      <c r="K84" s="56">
        <v>100.6</v>
      </c>
      <c r="L84" s="56">
        <v>101.1</v>
      </c>
    </row>
    <row r="85" spans="1:12" s="2" customFormat="1" ht="10.5">
      <c r="A85" s="23" t="s">
        <v>160</v>
      </c>
      <c r="B85" s="14" t="s">
        <v>161</v>
      </c>
      <c r="C85" s="11" t="s">
        <v>141</v>
      </c>
      <c r="D85" s="56">
        <v>89.7</v>
      </c>
      <c r="E85" s="56">
        <v>98.7</v>
      </c>
      <c r="F85" s="56">
        <v>109.6</v>
      </c>
      <c r="G85" s="56">
        <v>106.1</v>
      </c>
      <c r="H85" s="56">
        <v>106.5</v>
      </c>
      <c r="I85" s="56">
        <v>104.1</v>
      </c>
      <c r="J85" s="56">
        <v>104.3</v>
      </c>
      <c r="K85" s="56">
        <v>104.3</v>
      </c>
      <c r="L85" s="56">
        <v>104.3</v>
      </c>
    </row>
    <row r="86" spans="1:12" s="2" customFormat="1" ht="10.5">
      <c r="A86" s="33"/>
      <c r="B86" s="34" t="s">
        <v>162</v>
      </c>
      <c r="C86" s="35"/>
      <c r="D86" s="54"/>
      <c r="E86" s="54"/>
      <c r="F86" s="54"/>
      <c r="G86" s="54"/>
      <c r="H86" s="54"/>
      <c r="I86" s="54"/>
      <c r="J86" s="54"/>
      <c r="K86" s="54"/>
      <c r="L86" s="54"/>
    </row>
    <row r="87" spans="1:12" s="2" customFormat="1" ht="10.5">
      <c r="A87" s="23" t="s">
        <v>163</v>
      </c>
      <c r="B87" s="14" t="s">
        <v>164</v>
      </c>
      <c r="C87" s="11" t="s">
        <v>292</v>
      </c>
      <c r="D87" s="49">
        <v>4.26</v>
      </c>
      <c r="E87" s="49">
        <v>6.11</v>
      </c>
      <c r="F87" s="49">
        <v>6.31</v>
      </c>
      <c r="G87" s="49">
        <v>6.34</v>
      </c>
      <c r="H87" s="49">
        <v>6.41</v>
      </c>
      <c r="I87" s="49">
        <v>6.39</v>
      </c>
      <c r="J87" s="49">
        <v>6.52</v>
      </c>
      <c r="K87" s="49">
        <v>6.42</v>
      </c>
      <c r="L87" s="49">
        <v>6.55</v>
      </c>
    </row>
    <row r="88" spans="1:12" s="2" customFormat="1" ht="10.5">
      <c r="A88" s="23" t="s">
        <v>165</v>
      </c>
      <c r="B88" s="14" t="s">
        <v>166</v>
      </c>
      <c r="C88" s="11" t="s">
        <v>292</v>
      </c>
      <c r="D88" s="49">
        <v>8.94</v>
      </c>
      <c r="E88" s="49">
        <v>5.36</v>
      </c>
      <c r="F88" s="49">
        <v>5.42</v>
      </c>
      <c r="G88" s="49">
        <v>5.46</v>
      </c>
      <c r="H88" s="49">
        <v>5.47</v>
      </c>
      <c r="I88" s="49">
        <v>5.49</v>
      </c>
      <c r="J88" s="49">
        <v>5.52</v>
      </c>
      <c r="K88" s="49">
        <v>5.55</v>
      </c>
      <c r="L88" s="49">
        <v>5.57</v>
      </c>
    </row>
    <row r="89" spans="1:12" s="2" customFormat="1" ht="10.5">
      <c r="A89" s="23"/>
      <c r="B89" s="18" t="s">
        <v>167</v>
      </c>
      <c r="C89" s="11"/>
      <c r="D89" s="49"/>
      <c r="E89" s="49"/>
      <c r="F89" s="49"/>
      <c r="G89" s="49"/>
      <c r="H89" s="49"/>
      <c r="I89" s="49"/>
      <c r="J89" s="49"/>
      <c r="K89" s="49"/>
      <c r="L89" s="49"/>
    </row>
    <row r="90" spans="1:12" s="2" customFormat="1" ht="10.5">
      <c r="A90" s="23" t="s">
        <v>168</v>
      </c>
      <c r="B90" s="14" t="s">
        <v>169</v>
      </c>
      <c r="C90" s="11" t="s">
        <v>292</v>
      </c>
      <c r="D90" s="49">
        <v>3.03</v>
      </c>
      <c r="E90" s="49">
        <v>4.65</v>
      </c>
      <c r="F90" s="49">
        <v>4.69</v>
      </c>
      <c r="G90" s="49">
        <v>4.71</v>
      </c>
      <c r="H90" s="49">
        <v>4.72</v>
      </c>
      <c r="I90" s="49">
        <v>4.73</v>
      </c>
      <c r="J90" s="49">
        <v>4.74</v>
      </c>
      <c r="K90" s="49">
        <v>4.75</v>
      </c>
      <c r="L90" s="49">
        <v>4.77</v>
      </c>
    </row>
    <row r="91" spans="1:12" s="2" customFormat="1" ht="10.5">
      <c r="A91" s="23" t="s">
        <v>170</v>
      </c>
      <c r="B91" s="14" t="s">
        <v>171</v>
      </c>
      <c r="C91" s="11" t="s">
        <v>292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</row>
    <row r="92" spans="1:12" s="2" customFormat="1" ht="10.5">
      <c r="A92" s="23" t="s">
        <v>172</v>
      </c>
      <c r="B92" s="14" t="s">
        <v>173</v>
      </c>
      <c r="C92" s="11" t="s">
        <v>292</v>
      </c>
      <c r="D92" s="49">
        <v>8.51</v>
      </c>
      <c r="E92" s="49">
        <v>4.85</v>
      </c>
      <c r="F92" s="49">
        <v>4.86</v>
      </c>
      <c r="G92" s="49">
        <v>4.91</v>
      </c>
      <c r="H92" s="49">
        <v>4.93</v>
      </c>
      <c r="I92" s="49">
        <v>4.94</v>
      </c>
      <c r="J92" s="49">
        <v>4.97</v>
      </c>
      <c r="K92" s="49">
        <v>4.99</v>
      </c>
      <c r="L92" s="49">
        <v>5.07</v>
      </c>
    </row>
    <row r="93" spans="1:12" s="2" customFormat="1" ht="10.5">
      <c r="A93" s="23"/>
      <c r="B93" s="18" t="s">
        <v>304</v>
      </c>
      <c r="C93" s="11"/>
      <c r="D93" s="49"/>
      <c r="E93" s="49"/>
      <c r="F93" s="49"/>
      <c r="G93" s="49"/>
      <c r="H93" s="49"/>
      <c r="I93" s="49"/>
      <c r="J93" s="49"/>
      <c r="K93" s="49"/>
      <c r="L93" s="49"/>
    </row>
    <row r="94" spans="1:12" s="2" customFormat="1" ht="10.5">
      <c r="A94" s="23" t="s">
        <v>174</v>
      </c>
      <c r="B94" s="14" t="s">
        <v>169</v>
      </c>
      <c r="C94" s="11" t="s">
        <v>292</v>
      </c>
      <c r="D94" s="49">
        <v>1.23</v>
      </c>
      <c r="E94" s="49">
        <v>1.45</v>
      </c>
      <c r="F94" s="49">
        <v>1.62</v>
      </c>
      <c r="G94" s="49">
        <v>1.63</v>
      </c>
      <c r="H94" s="49">
        <v>1.69</v>
      </c>
      <c r="I94" s="49">
        <v>1.66</v>
      </c>
      <c r="J94" s="49">
        <v>1.78</v>
      </c>
      <c r="K94" s="49">
        <v>1.67</v>
      </c>
      <c r="L94" s="49">
        <v>1.78</v>
      </c>
    </row>
    <row r="95" spans="1:12" s="2" customFormat="1" ht="10.5">
      <c r="A95" s="23" t="s">
        <v>175</v>
      </c>
      <c r="B95" s="14" t="s">
        <v>173</v>
      </c>
      <c r="C95" s="11" t="s">
        <v>292</v>
      </c>
      <c r="D95" s="49">
        <v>0.43</v>
      </c>
      <c r="E95" s="49">
        <v>0.51</v>
      </c>
      <c r="F95" s="49">
        <v>0.56</v>
      </c>
      <c r="G95" s="49">
        <v>0.75</v>
      </c>
      <c r="H95" s="49">
        <v>0.54</v>
      </c>
      <c r="I95" s="49">
        <v>0.55</v>
      </c>
      <c r="J95" s="49">
        <v>0.55</v>
      </c>
      <c r="K95" s="49">
        <v>0.56</v>
      </c>
      <c r="L95" s="49">
        <v>0.5</v>
      </c>
    </row>
    <row r="96" spans="1:12" s="2" customFormat="1" ht="21">
      <c r="A96" s="33"/>
      <c r="B96" s="37" t="s">
        <v>176</v>
      </c>
      <c r="C96" s="35"/>
      <c r="D96" s="54"/>
      <c r="E96" s="54"/>
      <c r="F96" s="54"/>
      <c r="G96" s="54"/>
      <c r="H96" s="54"/>
      <c r="I96" s="54"/>
      <c r="J96" s="54"/>
      <c r="K96" s="54"/>
      <c r="L96" s="54"/>
    </row>
    <row r="97" spans="1:12" s="2" customFormat="1" ht="21">
      <c r="A97" s="23" t="s">
        <v>177</v>
      </c>
      <c r="B97" s="15" t="s">
        <v>178</v>
      </c>
      <c r="C97" s="10" t="s">
        <v>179</v>
      </c>
      <c r="D97" s="49">
        <v>1844</v>
      </c>
      <c r="E97" s="42">
        <v>2319</v>
      </c>
      <c r="F97" s="42">
        <v>2540</v>
      </c>
      <c r="G97" s="42">
        <v>2553</v>
      </c>
      <c r="H97" s="42">
        <v>2565</v>
      </c>
      <c r="I97" s="42">
        <v>2604</v>
      </c>
      <c r="J97" s="42">
        <v>2694</v>
      </c>
      <c r="K97" s="42">
        <v>2656</v>
      </c>
      <c r="L97" s="42">
        <v>2828</v>
      </c>
    </row>
    <row r="98" spans="1:12" s="2" customFormat="1" ht="30.75" customHeight="1">
      <c r="A98" s="23" t="s">
        <v>180</v>
      </c>
      <c r="B98" s="15" t="s">
        <v>181</v>
      </c>
      <c r="C98" s="10" t="s">
        <v>51</v>
      </c>
      <c r="D98" s="49">
        <v>5.1</v>
      </c>
      <c r="E98" s="42">
        <v>3.3</v>
      </c>
      <c r="F98" s="42">
        <v>3.6</v>
      </c>
      <c r="G98" s="42">
        <v>3.6</v>
      </c>
      <c r="H98" s="42">
        <v>3.7</v>
      </c>
      <c r="I98" s="42">
        <v>3.7</v>
      </c>
      <c r="J98" s="42">
        <v>3.8</v>
      </c>
      <c r="K98" s="42">
        <v>3.8</v>
      </c>
      <c r="L98" s="42">
        <v>4</v>
      </c>
    </row>
    <row r="99" spans="1:12" s="2" customFormat="1" ht="10.5" customHeight="1">
      <c r="A99" s="23" t="s">
        <v>182</v>
      </c>
      <c r="B99" s="15" t="s">
        <v>183</v>
      </c>
      <c r="C99" s="10" t="s">
        <v>293</v>
      </c>
      <c r="D99" s="49">
        <v>19.1</v>
      </c>
      <c r="E99" s="42">
        <v>24.4</v>
      </c>
      <c r="F99" s="42">
        <v>31.1</v>
      </c>
      <c r="G99" s="42">
        <v>34.1</v>
      </c>
      <c r="H99" s="42">
        <v>34.3</v>
      </c>
      <c r="I99" s="42">
        <v>36.4</v>
      </c>
      <c r="J99" s="42">
        <v>37.6</v>
      </c>
      <c r="K99" s="42">
        <v>38.6</v>
      </c>
      <c r="L99" s="42">
        <v>41.1</v>
      </c>
    </row>
    <row r="100" spans="1:12" s="2" customFormat="1" ht="10.5">
      <c r="A100" s="33"/>
      <c r="B100" s="34" t="s">
        <v>184</v>
      </c>
      <c r="C100" s="35"/>
      <c r="D100" s="54"/>
      <c r="E100" s="54"/>
      <c r="F100" s="54"/>
      <c r="G100" s="54"/>
      <c r="H100" s="54"/>
      <c r="I100" s="54"/>
      <c r="J100" s="54"/>
      <c r="K100" s="54"/>
      <c r="L100" s="54"/>
    </row>
    <row r="101" spans="1:12" s="2" customFormat="1" ht="10.5">
      <c r="A101" s="23" t="s">
        <v>185</v>
      </c>
      <c r="B101" s="14" t="s">
        <v>186</v>
      </c>
      <c r="C101" s="10" t="s">
        <v>291</v>
      </c>
      <c r="D101" s="41">
        <v>21705.4</v>
      </c>
      <c r="E101" s="41">
        <v>20435.5</v>
      </c>
      <c r="F101" s="41">
        <v>18227.1</v>
      </c>
      <c r="G101" s="41">
        <v>16038.3</v>
      </c>
      <c r="H101" s="41">
        <v>16643.4</v>
      </c>
      <c r="I101" s="41">
        <v>14201.8</v>
      </c>
      <c r="J101" s="41">
        <v>14590.3</v>
      </c>
      <c r="K101" s="41">
        <v>13344.7</v>
      </c>
      <c r="L101" s="41">
        <v>13441.3</v>
      </c>
    </row>
    <row r="102" spans="1:12" s="2" customFormat="1" ht="21">
      <c r="A102" s="23" t="s">
        <v>187</v>
      </c>
      <c r="B102" s="14" t="s">
        <v>188</v>
      </c>
      <c r="C102" s="11" t="s">
        <v>59</v>
      </c>
      <c r="D102" s="41">
        <v>86.8</v>
      </c>
      <c r="E102" s="41">
        <v>87.6</v>
      </c>
      <c r="F102" s="41">
        <v>80.1</v>
      </c>
      <c r="G102" s="41">
        <v>82.2</v>
      </c>
      <c r="H102" s="41">
        <v>85.5</v>
      </c>
      <c r="I102" s="41">
        <v>83.7</v>
      </c>
      <c r="J102" s="41">
        <v>83.2</v>
      </c>
      <c r="K102" s="41">
        <v>89.5</v>
      </c>
      <c r="L102" s="41">
        <v>87.9</v>
      </c>
    </row>
    <row r="103" spans="1:12" s="2" customFormat="1" ht="10.5">
      <c r="A103" s="23" t="s">
        <v>189</v>
      </c>
      <c r="B103" s="14" t="s">
        <v>190</v>
      </c>
      <c r="C103" s="10" t="s">
        <v>141</v>
      </c>
      <c r="D103" s="41">
        <v>105.7</v>
      </c>
      <c r="E103" s="41">
        <v>107.4</v>
      </c>
      <c r="F103" s="41">
        <v>111.4</v>
      </c>
      <c r="G103" s="41">
        <v>107.1</v>
      </c>
      <c r="H103" s="41">
        <v>106.8</v>
      </c>
      <c r="I103" s="41">
        <v>105.7</v>
      </c>
      <c r="J103" s="41">
        <v>105.3</v>
      </c>
      <c r="K103" s="41">
        <v>104.9</v>
      </c>
      <c r="L103" s="41">
        <v>104.8</v>
      </c>
    </row>
    <row r="104" spans="1:12" s="2" customFormat="1" ht="21">
      <c r="A104" s="23" t="s">
        <v>191</v>
      </c>
      <c r="B104" s="15" t="s">
        <v>192</v>
      </c>
      <c r="C104" s="10" t="s">
        <v>193</v>
      </c>
      <c r="D104" s="41">
        <v>29.9</v>
      </c>
      <c r="E104" s="41">
        <v>26.8</v>
      </c>
      <c r="F104" s="41">
        <v>23.1</v>
      </c>
      <c r="G104" s="41">
        <v>19.9</v>
      </c>
      <c r="H104" s="41">
        <v>20</v>
      </c>
      <c r="I104" s="41">
        <v>16.5</v>
      </c>
      <c r="J104" s="41">
        <v>16.4</v>
      </c>
      <c r="K104" s="41">
        <v>14.7</v>
      </c>
      <c r="L104" s="41">
        <v>14.3</v>
      </c>
    </row>
    <row r="105" spans="1:12" s="2" customFormat="1" ht="36">
      <c r="A105" s="23"/>
      <c r="B105" s="17" t="s">
        <v>305</v>
      </c>
      <c r="C105" s="10"/>
      <c r="D105" s="41"/>
      <c r="E105" s="41"/>
      <c r="F105" s="41"/>
      <c r="G105" s="41"/>
      <c r="H105" s="41"/>
      <c r="I105" s="41"/>
      <c r="J105" s="41"/>
      <c r="K105" s="41"/>
      <c r="L105" s="41"/>
    </row>
    <row r="106" spans="1:12" s="2" customFormat="1" ht="10.5">
      <c r="A106" s="23" t="s">
        <v>194</v>
      </c>
      <c r="B106" s="14" t="s">
        <v>195</v>
      </c>
      <c r="C106" s="10" t="s">
        <v>291</v>
      </c>
      <c r="D106" s="41">
        <v>870.2</v>
      </c>
      <c r="E106" s="41">
        <v>1150.8</v>
      </c>
      <c r="F106" s="41">
        <v>669</v>
      </c>
      <c r="G106" s="41">
        <v>680</v>
      </c>
      <c r="H106" s="41">
        <v>700</v>
      </c>
      <c r="I106" s="41">
        <v>705</v>
      </c>
      <c r="J106" s="41">
        <v>715</v>
      </c>
      <c r="K106" s="41">
        <v>720</v>
      </c>
      <c r="L106" s="41">
        <v>735</v>
      </c>
    </row>
    <row r="107" spans="1:12" s="2" customFormat="1" ht="10.5">
      <c r="A107" s="23" t="s">
        <v>196</v>
      </c>
      <c r="B107" s="14" t="s">
        <v>197</v>
      </c>
      <c r="C107" s="10" t="s">
        <v>291</v>
      </c>
      <c r="D107" s="41">
        <v>11973.3</v>
      </c>
      <c r="E107" s="41">
        <v>10941.2</v>
      </c>
      <c r="F107" s="41">
        <v>8036.5</v>
      </c>
      <c r="G107" s="41">
        <v>5742.7</v>
      </c>
      <c r="H107" s="41">
        <v>6285.8</v>
      </c>
      <c r="I107" s="41">
        <v>3799.2</v>
      </c>
      <c r="J107" s="41">
        <v>4130.7</v>
      </c>
      <c r="K107" s="41">
        <v>2843.1</v>
      </c>
      <c r="L107" s="41">
        <v>2876.7</v>
      </c>
    </row>
    <row r="108" spans="1:12" s="2" customFormat="1" ht="10.5">
      <c r="A108" s="23" t="s">
        <v>308</v>
      </c>
      <c r="B108" s="19" t="s">
        <v>198</v>
      </c>
      <c r="C108" s="10" t="s">
        <v>291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</row>
    <row r="109" spans="1:12" s="2" customFormat="1" ht="10.5">
      <c r="A109" s="23" t="s">
        <v>310</v>
      </c>
      <c r="B109" s="20" t="s">
        <v>288</v>
      </c>
      <c r="C109" s="10" t="s">
        <v>291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</row>
    <row r="110" spans="1:12" s="2" customFormat="1" ht="10.5">
      <c r="A110" s="23" t="s">
        <v>309</v>
      </c>
      <c r="B110" s="19" t="s">
        <v>199</v>
      </c>
      <c r="C110" s="10" t="s">
        <v>291</v>
      </c>
      <c r="D110" s="41">
        <v>0</v>
      </c>
      <c r="E110" s="41">
        <v>0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</row>
    <row r="111" spans="1:12" s="2" customFormat="1" ht="10.5">
      <c r="A111" s="23" t="s">
        <v>311</v>
      </c>
      <c r="B111" s="19" t="s">
        <v>200</v>
      </c>
      <c r="C111" s="10" t="s">
        <v>291</v>
      </c>
      <c r="D111" s="41">
        <v>10898.1</v>
      </c>
      <c r="E111" s="41">
        <v>9454.9</v>
      </c>
      <c r="F111" s="41">
        <f>F112+F113+F114</f>
        <v>7136.5</v>
      </c>
      <c r="G111" s="41">
        <f aca="true" t="shared" si="0" ref="G111:L111">G112+G113+G114</f>
        <v>4832.74</v>
      </c>
      <c r="H111" s="41">
        <f t="shared" si="0"/>
        <v>5367.8</v>
      </c>
      <c r="I111" s="41">
        <f t="shared" si="0"/>
        <v>2879.19</v>
      </c>
      <c r="J111" s="41">
        <f t="shared" si="0"/>
        <v>3196.7</v>
      </c>
      <c r="K111" s="41">
        <f t="shared" si="0"/>
        <v>1903.1</v>
      </c>
      <c r="L111" s="41">
        <f t="shared" si="0"/>
        <v>1919.6999999999998</v>
      </c>
    </row>
    <row r="112" spans="1:12" s="2" customFormat="1" ht="10.5">
      <c r="A112" s="23" t="s">
        <v>313</v>
      </c>
      <c r="B112" s="20" t="s">
        <v>201</v>
      </c>
      <c r="C112" s="10" t="s">
        <v>291</v>
      </c>
      <c r="D112" s="41">
        <v>8816.7</v>
      </c>
      <c r="E112" s="41">
        <v>7997.1</v>
      </c>
      <c r="F112" s="41">
        <v>5940.1</v>
      </c>
      <c r="G112" s="41">
        <f>H112*0.9</f>
        <v>3652.65</v>
      </c>
      <c r="H112" s="41">
        <v>4058.5</v>
      </c>
      <c r="I112" s="41">
        <f>J112*0.9</f>
        <v>1701</v>
      </c>
      <c r="J112" s="41">
        <v>1890</v>
      </c>
      <c r="K112" s="41">
        <v>1000</v>
      </c>
      <c r="L112" s="41">
        <v>1000</v>
      </c>
    </row>
    <row r="113" spans="1:12" s="2" customFormat="1" ht="10.5">
      <c r="A113" s="23" t="s">
        <v>314</v>
      </c>
      <c r="B113" s="20" t="s">
        <v>202</v>
      </c>
      <c r="C113" s="10" t="s">
        <v>291</v>
      </c>
      <c r="D113" s="41">
        <v>1928.9</v>
      </c>
      <c r="E113" s="41">
        <v>1127.4</v>
      </c>
      <c r="F113" s="41">
        <v>1159.5</v>
      </c>
      <c r="G113" s="41">
        <f>H113*0.9</f>
        <v>1035.09</v>
      </c>
      <c r="H113" s="41">
        <v>1150.1</v>
      </c>
      <c r="I113" s="41">
        <f>J113*0.9</f>
        <v>1091.79</v>
      </c>
      <c r="J113" s="41">
        <v>1213.1</v>
      </c>
      <c r="K113" s="41">
        <v>846</v>
      </c>
      <c r="L113" s="41">
        <v>862.1</v>
      </c>
    </row>
    <row r="114" spans="1:12" s="2" customFormat="1" ht="10.5">
      <c r="A114" s="23" t="s">
        <v>315</v>
      </c>
      <c r="B114" s="20" t="s">
        <v>203</v>
      </c>
      <c r="C114" s="10" t="s">
        <v>291</v>
      </c>
      <c r="D114" s="41">
        <v>152.6</v>
      </c>
      <c r="E114" s="41">
        <v>330.4</v>
      </c>
      <c r="F114" s="41">
        <v>36.9</v>
      </c>
      <c r="G114" s="41">
        <v>145</v>
      </c>
      <c r="H114" s="41">
        <v>159.2</v>
      </c>
      <c r="I114" s="41">
        <v>86.4</v>
      </c>
      <c r="J114" s="41">
        <v>93.6</v>
      </c>
      <c r="K114" s="41">
        <v>57.1</v>
      </c>
      <c r="L114" s="41">
        <v>57.6</v>
      </c>
    </row>
    <row r="115" spans="1:12" s="2" customFormat="1" ht="10.5">
      <c r="A115" s="23" t="s">
        <v>312</v>
      </c>
      <c r="B115" s="19" t="s">
        <v>204</v>
      </c>
      <c r="C115" s="10" t="s">
        <v>291</v>
      </c>
      <c r="D115" s="41">
        <v>1027.9</v>
      </c>
      <c r="E115" s="41">
        <v>1013.7</v>
      </c>
      <c r="F115" s="57">
        <v>900</v>
      </c>
      <c r="G115" s="57">
        <v>910</v>
      </c>
      <c r="H115" s="57">
        <v>918</v>
      </c>
      <c r="I115" s="57">
        <v>920</v>
      </c>
      <c r="J115" s="57">
        <v>922</v>
      </c>
      <c r="K115" s="57">
        <v>940</v>
      </c>
      <c r="L115" s="57">
        <v>957</v>
      </c>
    </row>
    <row r="116" spans="1:12" s="2" customFormat="1" ht="10.5" customHeight="1">
      <c r="A116" s="33"/>
      <c r="B116" s="38" t="s">
        <v>205</v>
      </c>
      <c r="C116" s="39"/>
      <c r="D116" s="57"/>
      <c r="E116" s="57"/>
      <c r="F116" s="57"/>
      <c r="G116" s="57"/>
      <c r="H116" s="57"/>
      <c r="I116" s="57"/>
      <c r="J116" s="57"/>
      <c r="K116" s="57"/>
      <c r="L116" s="57"/>
    </row>
    <row r="117" spans="1:12" s="2" customFormat="1" ht="21" customHeight="1">
      <c r="A117" s="23" t="s">
        <v>206</v>
      </c>
      <c r="B117" s="40" t="s">
        <v>207</v>
      </c>
      <c r="C117" s="39" t="s">
        <v>290</v>
      </c>
      <c r="D117" s="41">
        <f>D118+D131</f>
        <v>35791</v>
      </c>
      <c r="E117" s="41">
        <f>E118+E131</f>
        <v>39571.200000000004</v>
      </c>
      <c r="F117" s="41">
        <f aca="true" t="shared" si="1" ref="F117:L117">F118+F131</f>
        <v>38171.6</v>
      </c>
      <c r="G117" s="41">
        <f t="shared" si="1"/>
        <v>32880.9</v>
      </c>
      <c r="H117" s="41">
        <f t="shared" si="1"/>
        <v>33094.4</v>
      </c>
      <c r="I117" s="41">
        <f t="shared" si="1"/>
        <v>32130.5</v>
      </c>
      <c r="J117" s="41">
        <f t="shared" si="1"/>
        <v>32335.4</v>
      </c>
      <c r="K117" s="41">
        <f t="shared" si="1"/>
        <v>32168.4</v>
      </c>
      <c r="L117" s="41">
        <f t="shared" si="1"/>
        <v>32376.9</v>
      </c>
    </row>
    <row r="118" spans="1:12" s="2" customFormat="1" ht="10.5">
      <c r="A118" s="23" t="s">
        <v>208</v>
      </c>
      <c r="B118" s="18" t="s">
        <v>209</v>
      </c>
      <c r="C118" s="10" t="s">
        <v>290</v>
      </c>
      <c r="D118" s="42">
        <v>5292.7</v>
      </c>
      <c r="E118" s="42">
        <v>5891.4</v>
      </c>
      <c r="F118" s="42">
        <v>6776.1</v>
      </c>
      <c r="G118" s="42">
        <f aca="true" t="shared" si="2" ref="G118:L118">G119+G130</f>
        <v>6551.099999999999</v>
      </c>
      <c r="H118" s="42">
        <f t="shared" si="2"/>
        <v>6764.6</v>
      </c>
      <c r="I118" s="42">
        <f t="shared" si="2"/>
        <v>6732.599999999999</v>
      </c>
      <c r="J118" s="42">
        <f t="shared" si="2"/>
        <v>6937.5</v>
      </c>
      <c r="K118" s="42">
        <f t="shared" si="2"/>
        <v>6770.5</v>
      </c>
      <c r="L118" s="42">
        <f t="shared" si="2"/>
        <v>6979</v>
      </c>
    </row>
    <row r="119" spans="1:12" s="2" customFormat="1" ht="21" customHeight="1">
      <c r="A119" s="23" t="s">
        <v>210</v>
      </c>
      <c r="B119" s="17" t="s">
        <v>211</v>
      </c>
      <c r="C119" s="10" t="s">
        <v>290</v>
      </c>
      <c r="D119" s="42">
        <v>4958.7</v>
      </c>
      <c r="E119" s="42">
        <v>5322.6</v>
      </c>
      <c r="F119" s="42">
        <v>6257.5</v>
      </c>
      <c r="G119" s="42">
        <f>G120+G121+G122+G123+G124+G125+G126+G128+G129</f>
        <v>6179.4</v>
      </c>
      <c r="H119" s="42">
        <f>H120+H121+H122+H123+H124+H125+H126+H128+H129</f>
        <v>6344.3</v>
      </c>
      <c r="I119" s="42">
        <f>I120+I121+I122+I123+I124+I125+I126+I128+I129</f>
        <v>6322.4</v>
      </c>
      <c r="J119" s="42">
        <f>J120+J121+J122+J123+J124+J125+J126+J128+J129</f>
        <v>6477.3</v>
      </c>
      <c r="K119" s="42">
        <f>K120+K121+K122+K123+K124+K125+K126+K127+K128+K129</f>
        <v>6358.5</v>
      </c>
      <c r="L119" s="42">
        <f>L120+L121+L122+L123+L124+L125+L126+L127+L128+L129</f>
        <v>6516</v>
      </c>
    </row>
    <row r="120" spans="1:12" s="2" customFormat="1" ht="10.5">
      <c r="A120" s="23" t="s">
        <v>316</v>
      </c>
      <c r="B120" s="19" t="s">
        <v>213</v>
      </c>
      <c r="C120" s="10" t="s">
        <v>290</v>
      </c>
      <c r="D120" s="42">
        <v>349.5</v>
      </c>
      <c r="E120" s="42">
        <v>452</v>
      </c>
      <c r="F120" s="42">
        <v>450.3</v>
      </c>
      <c r="G120" s="42">
        <v>402.7</v>
      </c>
      <c r="H120" s="42">
        <v>452</v>
      </c>
      <c r="I120" s="41">
        <v>420.7</v>
      </c>
      <c r="J120" s="42">
        <v>455</v>
      </c>
      <c r="K120" s="42">
        <v>435</v>
      </c>
      <c r="L120" s="42">
        <v>465</v>
      </c>
    </row>
    <row r="121" spans="1:12" s="2" customFormat="1" ht="10.5">
      <c r="A121" s="23" t="s">
        <v>317</v>
      </c>
      <c r="B121" s="19" t="s">
        <v>215</v>
      </c>
      <c r="C121" s="10" t="s">
        <v>290</v>
      </c>
      <c r="D121" s="42">
        <v>2798.8</v>
      </c>
      <c r="E121" s="42">
        <v>2882.4</v>
      </c>
      <c r="F121" s="42">
        <v>3165.7</v>
      </c>
      <c r="G121" s="42">
        <v>3140.5</v>
      </c>
      <c r="H121" s="42">
        <v>3228.5</v>
      </c>
      <c r="I121" s="42">
        <v>3150.2</v>
      </c>
      <c r="J121" s="42">
        <v>3237.1</v>
      </c>
      <c r="K121" s="42">
        <v>3162</v>
      </c>
      <c r="L121" s="42">
        <v>3245</v>
      </c>
    </row>
    <row r="122" spans="1:12" s="2" customFormat="1" ht="10.5">
      <c r="A122" s="23" t="s">
        <v>318</v>
      </c>
      <c r="B122" s="19" t="s">
        <v>217</v>
      </c>
      <c r="C122" s="10" t="s">
        <v>290</v>
      </c>
      <c r="D122" s="42">
        <v>6</v>
      </c>
      <c r="E122" s="42">
        <v>2.4</v>
      </c>
      <c r="F122" s="42">
        <v>6</v>
      </c>
      <c r="G122" s="42">
        <v>8.2</v>
      </c>
      <c r="H122" s="42">
        <v>11</v>
      </c>
      <c r="I122" s="41">
        <v>9</v>
      </c>
      <c r="J122" s="42">
        <v>12</v>
      </c>
      <c r="K122" s="42">
        <v>10</v>
      </c>
      <c r="L122" s="42">
        <v>13</v>
      </c>
    </row>
    <row r="123" spans="1:12" s="2" customFormat="1" ht="10.5">
      <c r="A123" s="23" t="s">
        <v>319</v>
      </c>
      <c r="B123" s="19" t="s">
        <v>219</v>
      </c>
      <c r="C123" s="10" t="s">
        <v>290</v>
      </c>
      <c r="D123" s="42">
        <v>738.3</v>
      </c>
      <c r="E123" s="42">
        <v>820.3</v>
      </c>
      <c r="F123" s="42">
        <v>1063.4</v>
      </c>
      <c r="G123" s="42">
        <v>1126.6</v>
      </c>
      <c r="H123" s="42">
        <v>1130</v>
      </c>
      <c r="I123" s="41">
        <v>1233.2</v>
      </c>
      <c r="J123" s="42">
        <v>1240</v>
      </c>
      <c r="K123" s="42">
        <v>1235</v>
      </c>
      <c r="L123" s="42">
        <v>1250</v>
      </c>
    </row>
    <row r="124" spans="1:12" s="2" customFormat="1" ht="21">
      <c r="A124" s="23" t="s">
        <v>320</v>
      </c>
      <c r="B124" s="21" t="s">
        <v>221</v>
      </c>
      <c r="C124" s="8" t="s">
        <v>290</v>
      </c>
      <c r="D124" s="46">
        <v>150.5</v>
      </c>
      <c r="E124" s="46">
        <v>223.8</v>
      </c>
      <c r="F124" s="46">
        <v>240.7</v>
      </c>
      <c r="G124" s="46">
        <v>260</v>
      </c>
      <c r="H124" s="46">
        <v>260</v>
      </c>
      <c r="I124" s="43">
        <v>262</v>
      </c>
      <c r="J124" s="46">
        <v>262</v>
      </c>
      <c r="K124" s="46">
        <v>264</v>
      </c>
      <c r="L124" s="46">
        <v>264</v>
      </c>
    </row>
    <row r="125" spans="1:12" s="2" customFormat="1" ht="10.5">
      <c r="A125" s="23" t="s">
        <v>321</v>
      </c>
      <c r="B125" s="19" t="s">
        <v>223</v>
      </c>
      <c r="C125" s="10" t="s">
        <v>290</v>
      </c>
      <c r="D125" s="42">
        <v>32.2</v>
      </c>
      <c r="E125" s="42">
        <v>41.6</v>
      </c>
      <c r="F125" s="42">
        <v>40.6</v>
      </c>
      <c r="G125" s="42">
        <v>41</v>
      </c>
      <c r="H125" s="42">
        <v>43.2</v>
      </c>
      <c r="I125" s="41">
        <v>42</v>
      </c>
      <c r="J125" s="42">
        <v>45</v>
      </c>
      <c r="K125" s="42">
        <v>43</v>
      </c>
      <c r="L125" s="42">
        <v>46</v>
      </c>
    </row>
    <row r="126" spans="1:12" s="2" customFormat="1" ht="10.5">
      <c r="A126" s="23" t="s">
        <v>322</v>
      </c>
      <c r="B126" s="19" t="s">
        <v>224</v>
      </c>
      <c r="C126" s="10" t="s">
        <v>290</v>
      </c>
      <c r="D126" s="42">
        <v>637.2</v>
      </c>
      <c r="E126" s="42">
        <v>629.4</v>
      </c>
      <c r="F126" s="42">
        <v>998.5</v>
      </c>
      <c r="G126" s="42">
        <v>1007.4</v>
      </c>
      <c r="H126" s="42">
        <v>1020.6</v>
      </c>
      <c r="I126" s="41">
        <v>1009.3</v>
      </c>
      <c r="J126" s="42">
        <v>1023</v>
      </c>
      <c r="K126" s="42">
        <v>1010</v>
      </c>
      <c r="L126" s="42">
        <v>1025</v>
      </c>
    </row>
    <row r="127" spans="1:12" s="2" customFormat="1" ht="10.5">
      <c r="A127" s="23" t="s">
        <v>323</v>
      </c>
      <c r="B127" s="19" t="s">
        <v>225</v>
      </c>
      <c r="C127" s="10" t="s">
        <v>290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1">
        <v>0</v>
      </c>
      <c r="J127" s="42">
        <v>0</v>
      </c>
      <c r="K127" s="42">
        <v>0</v>
      </c>
      <c r="L127" s="42">
        <v>0</v>
      </c>
    </row>
    <row r="128" spans="1:12" s="2" customFormat="1" ht="10.5">
      <c r="A128" s="23" t="s">
        <v>324</v>
      </c>
      <c r="B128" s="19" t="s">
        <v>226</v>
      </c>
      <c r="C128" s="10" t="s">
        <v>290</v>
      </c>
      <c r="D128" s="42">
        <v>83.2</v>
      </c>
      <c r="E128" s="42">
        <v>98.6</v>
      </c>
      <c r="F128" s="42">
        <v>87.3</v>
      </c>
      <c r="G128" s="42">
        <v>92</v>
      </c>
      <c r="H128" s="42">
        <v>96</v>
      </c>
      <c r="I128" s="41">
        <v>94</v>
      </c>
      <c r="J128" s="42">
        <v>98</v>
      </c>
      <c r="K128" s="42">
        <v>96</v>
      </c>
      <c r="L128" s="42">
        <v>100</v>
      </c>
    </row>
    <row r="129" spans="1:12" s="2" customFormat="1" ht="10.5">
      <c r="A129" s="23" t="s">
        <v>325</v>
      </c>
      <c r="B129" s="19" t="s">
        <v>227</v>
      </c>
      <c r="C129" s="10" t="s">
        <v>290</v>
      </c>
      <c r="D129" s="42">
        <v>88.7</v>
      </c>
      <c r="E129" s="42">
        <v>80.6</v>
      </c>
      <c r="F129" s="42">
        <v>99.1</v>
      </c>
      <c r="G129" s="42">
        <v>101</v>
      </c>
      <c r="H129" s="42">
        <v>103</v>
      </c>
      <c r="I129" s="41">
        <v>102</v>
      </c>
      <c r="J129" s="42">
        <v>105.2</v>
      </c>
      <c r="K129" s="42">
        <v>103.5</v>
      </c>
      <c r="L129" s="42">
        <v>108</v>
      </c>
    </row>
    <row r="130" spans="1:12" s="2" customFormat="1" ht="10.5">
      <c r="A130" s="23" t="s">
        <v>212</v>
      </c>
      <c r="B130" s="18" t="s">
        <v>228</v>
      </c>
      <c r="C130" s="10" t="s">
        <v>290</v>
      </c>
      <c r="D130" s="42">
        <v>334</v>
      </c>
      <c r="E130" s="42">
        <v>568.8</v>
      </c>
      <c r="F130" s="42">
        <v>518.6</v>
      </c>
      <c r="G130" s="42">
        <v>371.7</v>
      </c>
      <c r="H130" s="42">
        <v>420.3</v>
      </c>
      <c r="I130" s="41">
        <v>410.2</v>
      </c>
      <c r="J130" s="42">
        <v>460.2</v>
      </c>
      <c r="K130" s="42">
        <v>412</v>
      </c>
      <c r="L130" s="42">
        <v>463</v>
      </c>
    </row>
    <row r="131" spans="1:12" s="2" customFormat="1" ht="10.5">
      <c r="A131" s="23" t="s">
        <v>214</v>
      </c>
      <c r="B131" s="18" t="s">
        <v>229</v>
      </c>
      <c r="C131" s="10" t="s">
        <v>290</v>
      </c>
      <c r="D131" s="42">
        <v>30498.3</v>
      </c>
      <c r="E131" s="42">
        <v>33679.8</v>
      </c>
      <c r="F131" s="42">
        <v>31395.5</v>
      </c>
      <c r="G131" s="42">
        <v>26329.8</v>
      </c>
      <c r="H131" s="42">
        <v>26329.8</v>
      </c>
      <c r="I131" s="41">
        <v>25397.9</v>
      </c>
      <c r="J131" s="42">
        <v>25397.9</v>
      </c>
      <c r="K131" s="42">
        <v>25397.9</v>
      </c>
      <c r="L131" s="42">
        <v>25397.9</v>
      </c>
    </row>
    <row r="132" spans="1:12" s="2" customFormat="1" ht="10.5">
      <c r="A132" s="23" t="s">
        <v>326</v>
      </c>
      <c r="B132" s="19" t="s">
        <v>230</v>
      </c>
      <c r="C132" s="10" t="s">
        <v>290</v>
      </c>
      <c r="D132" s="42">
        <v>10010.3</v>
      </c>
      <c r="E132" s="42">
        <v>14980.4</v>
      </c>
      <c r="F132" s="42">
        <v>15083.2</v>
      </c>
      <c r="G132" s="42">
        <v>10634</v>
      </c>
      <c r="H132" s="42">
        <v>10634</v>
      </c>
      <c r="I132" s="41">
        <v>9389.7</v>
      </c>
      <c r="J132" s="41">
        <v>9389.7</v>
      </c>
      <c r="K132" s="41">
        <v>9389.7</v>
      </c>
      <c r="L132" s="41">
        <v>9389.7</v>
      </c>
    </row>
    <row r="133" spans="1:12" s="2" customFormat="1" ht="10.5">
      <c r="A133" s="23" t="s">
        <v>327</v>
      </c>
      <c r="B133" s="19" t="s">
        <v>231</v>
      </c>
      <c r="C133" s="10" t="s">
        <v>290</v>
      </c>
      <c r="D133" s="42">
        <v>4200.2</v>
      </c>
      <c r="E133" s="42">
        <v>2890.9</v>
      </c>
      <c r="F133" s="42">
        <v>2644.3</v>
      </c>
      <c r="G133" s="42">
        <v>2677.2</v>
      </c>
      <c r="H133" s="42">
        <v>2677.2</v>
      </c>
      <c r="I133" s="41">
        <v>2766.4</v>
      </c>
      <c r="J133" s="42">
        <v>2766.4</v>
      </c>
      <c r="K133" s="42">
        <v>2766.4</v>
      </c>
      <c r="L133" s="42">
        <v>2766.4</v>
      </c>
    </row>
    <row r="134" spans="1:12" s="2" customFormat="1" ht="10.5">
      <c r="A134" s="23" t="s">
        <v>328</v>
      </c>
      <c r="B134" s="19" t="s">
        <v>232</v>
      </c>
      <c r="C134" s="10" t="s">
        <v>290</v>
      </c>
      <c r="D134" s="42">
        <v>13641.7</v>
      </c>
      <c r="E134" s="42">
        <v>14730.8</v>
      </c>
      <c r="F134" s="42">
        <v>12755.9</v>
      </c>
      <c r="G134" s="42">
        <v>12585</v>
      </c>
      <c r="H134" s="42">
        <v>12585</v>
      </c>
      <c r="I134" s="41">
        <v>12800.3</v>
      </c>
      <c r="J134" s="42">
        <v>12800.3</v>
      </c>
      <c r="K134" s="42">
        <v>12800.3</v>
      </c>
      <c r="L134" s="42">
        <v>12800.3</v>
      </c>
    </row>
    <row r="135" spans="1:12" s="2" customFormat="1" ht="10.5">
      <c r="A135" s="23" t="s">
        <v>329</v>
      </c>
      <c r="B135" s="19" t="s">
        <v>233</v>
      </c>
      <c r="C135" s="10" t="s">
        <v>290</v>
      </c>
      <c r="D135" s="42">
        <v>11181.5</v>
      </c>
      <c r="E135" s="42">
        <v>11181.5</v>
      </c>
      <c r="F135" s="42">
        <v>12299.6</v>
      </c>
      <c r="G135" s="42">
        <v>12585</v>
      </c>
      <c r="H135" s="42">
        <v>12585</v>
      </c>
      <c r="I135" s="41">
        <v>12800.3</v>
      </c>
      <c r="J135" s="42">
        <v>12800.3</v>
      </c>
      <c r="K135" s="42">
        <v>12800.3</v>
      </c>
      <c r="L135" s="42">
        <v>12800.3</v>
      </c>
    </row>
    <row r="136" spans="1:12" s="2" customFormat="1" ht="21" customHeight="1">
      <c r="A136" s="23" t="s">
        <v>216</v>
      </c>
      <c r="B136" s="17" t="s">
        <v>234</v>
      </c>
      <c r="C136" s="10" t="s">
        <v>290</v>
      </c>
      <c r="D136" s="44">
        <f>D137+D138+D139+D140+D141+D142+D143+D144+D145+D146+D147+D148+D149</f>
        <v>36222.9</v>
      </c>
      <c r="E136" s="44">
        <f aca="true" t="shared" si="3" ref="E136:L136">E137+E138+E139+E140+E141+E142+E143+E144+E145+E146+E147+E148+E149</f>
        <v>39551.917</v>
      </c>
      <c r="F136" s="44">
        <f t="shared" si="3"/>
        <v>38217.299999999996</v>
      </c>
      <c r="G136" s="44">
        <f t="shared" si="3"/>
        <v>32935</v>
      </c>
      <c r="H136" s="44">
        <f t="shared" si="3"/>
        <v>33148.5</v>
      </c>
      <c r="I136" s="44">
        <f t="shared" si="3"/>
        <v>32182.199999999997</v>
      </c>
      <c r="J136" s="44">
        <f t="shared" si="3"/>
        <v>32387.1</v>
      </c>
      <c r="K136" s="44">
        <f t="shared" si="3"/>
        <v>32226.8</v>
      </c>
      <c r="L136" s="44">
        <f t="shared" si="3"/>
        <v>32435.3</v>
      </c>
    </row>
    <row r="137" spans="1:12" s="2" customFormat="1" ht="10.5">
      <c r="A137" s="23" t="s">
        <v>330</v>
      </c>
      <c r="B137" s="19" t="s">
        <v>235</v>
      </c>
      <c r="C137" s="10" t="s">
        <v>290</v>
      </c>
      <c r="D137" s="50">
        <v>1647.7</v>
      </c>
      <c r="E137" s="50">
        <v>1828.159</v>
      </c>
      <c r="F137" s="42">
        <v>1960.9</v>
      </c>
      <c r="G137" s="47">
        <v>1821.8</v>
      </c>
      <c r="H137" s="47">
        <v>1821.8</v>
      </c>
      <c r="I137" s="47">
        <v>2076</v>
      </c>
      <c r="J137" s="47">
        <v>2076</v>
      </c>
      <c r="K137" s="47">
        <v>2076.1</v>
      </c>
      <c r="L137" s="47">
        <v>2076.1</v>
      </c>
    </row>
    <row r="138" spans="1:12" s="2" customFormat="1" ht="10.5">
      <c r="A138" s="23" t="s">
        <v>331</v>
      </c>
      <c r="B138" s="19" t="s">
        <v>236</v>
      </c>
      <c r="C138" s="10" t="s">
        <v>290</v>
      </c>
      <c r="D138" s="50">
        <v>10.5</v>
      </c>
      <c r="E138" s="50">
        <v>10</v>
      </c>
      <c r="F138" s="42">
        <v>9.1</v>
      </c>
      <c r="G138" s="47">
        <v>8.6</v>
      </c>
      <c r="H138" s="47">
        <v>8.6</v>
      </c>
      <c r="I138" s="47">
        <v>8.9</v>
      </c>
      <c r="J138" s="47">
        <v>8.9</v>
      </c>
      <c r="K138" s="47">
        <v>8.9</v>
      </c>
      <c r="L138" s="47">
        <v>8.9</v>
      </c>
    </row>
    <row r="139" spans="1:12" s="2" customFormat="1" ht="10.5" customHeight="1">
      <c r="A139" s="23" t="s">
        <v>332</v>
      </c>
      <c r="B139" s="21" t="s">
        <v>302</v>
      </c>
      <c r="C139" s="8" t="s">
        <v>290</v>
      </c>
      <c r="D139" s="58">
        <v>875.2</v>
      </c>
      <c r="E139" s="58">
        <v>189.374</v>
      </c>
      <c r="F139" s="46">
        <v>305</v>
      </c>
      <c r="G139" s="59">
        <v>270.4</v>
      </c>
      <c r="H139" s="59">
        <v>270.4</v>
      </c>
      <c r="I139" s="47">
        <v>205.5</v>
      </c>
      <c r="J139" s="47">
        <v>205.5</v>
      </c>
      <c r="K139" s="47">
        <v>205.5</v>
      </c>
      <c r="L139" s="47">
        <v>205.5</v>
      </c>
    </row>
    <row r="140" spans="1:12" s="2" customFormat="1" ht="10.5">
      <c r="A140" s="23" t="s">
        <v>333</v>
      </c>
      <c r="B140" s="19" t="s">
        <v>237</v>
      </c>
      <c r="C140" s="10" t="s">
        <v>290</v>
      </c>
      <c r="D140" s="50">
        <v>3126</v>
      </c>
      <c r="E140" s="50">
        <v>2898.477</v>
      </c>
      <c r="F140" s="42">
        <v>2968.8</v>
      </c>
      <c r="G140" s="47">
        <v>3078.8</v>
      </c>
      <c r="H140" s="47">
        <v>3078.8</v>
      </c>
      <c r="I140" s="47">
        <v>3415</v>
      </c>
      <c r="J140" s="47">
        <v>3415</v>
      </c>
      <c r="K140" s="47">
        <v>3415.1</v>
      </c>
      <c r="L140" s="47">
        <v>3415.1</v>
      </c>
    </row>
    <row r="141" spans="1:12" s="2" customFormat="1" ht="10.5">
      <c r="A141" s="23" t="s">
        <v>334</v>
      </c>
      <c r="B141" s="19" t="s">
        <v>238</v>
      </c>
      <c r="C141" s="10" t="s">
        <v>290</v>
      </c>
      <c r="D141" s="50">
        <v>1004</v>
      </c>
      <c r="E141" s="50">
        <v>958.947</v>
      </c>
      <c r="F141" s="42">
        <v>1337</v>
      </c>
      <c r="G141" s="47">
        <v>1117.9</v>
      </c>
      <c r="H141" s="47">
        <v>1117.9</v>
      </c>
      <c r="I141" s="47">
        <v>1519.1</v>
      </c>
      <c r="J141" s="47">
        <v>1519.1</v>
      </c>
      <c r="K141" s="47">
        <v>1519.2</v>
      </c>
      <c r="L141" s="47">
        <v>1519.2</v>
      </c>
    </row>
    <row r="142" spans="1:12" s="2" customFormat="1" ht="10.5">
      <c r="A142" s="23" t="s">
        <v>335</v>
      </c>
      <c r="B142" s="19" t="s">
        <v>239</v>
      </c>
      <c r="C142" s="10" t="s">
        <v>290</v>
      </c>
      <c r="D142" s="50">
        <v>7.8</v>
      </c>
      <c r="E142" s="50">
        <v>509.761</v>
      </c>
      <c r="F142" s="42">
        <v>693.4</v>
      </c>
      <c r="G142" s="47">
        <v>6.5</v>
      </c>
      <c r="H142" s="47">
        <v>6.5</v>
      </c>
      <c r="I142" s="47">
        <v>6.6</v>
      </c>
      <c r="J142" s="47">
        <v>6.6</v>
      </c>
      <c r="K142" s="47">
        <v>6.6</v>
      </c>
      <c r="L142" s="47">
        <v>6.6</v>
      </c>
    </row>
    <row r="143" spans="1:12" s="2" customFormat="1" ht="10.5">
      <c r="A143" s="23" t="s">
        <v>336</v>
      </c>
      <c r="B143" s="19" t="s">
        <v>240</v>
      </c>
      <c r="C143" s="10" t="s">
        <v>290</v>
      </c>
      <c r="D143" s="50">
        <v>12209.2</v>
      </c>
      <c r="E143" s="50">
        <v>15699.903</v>
      </c>
      <c r="F143" s="41">
        <v>15641.5</v>
      </c>
      <c r="G143" s="44">
        <v>11723</v>
      </c>
      <c r="H143" s="44">
        <v>11936.5</v>
      </c>
      <c r="I143" s="44">
        <v>9890</v>
      </c>
      <c r="J143" s="44">
        <v>10094.9</v>
      </c>
      <c r="K143" s="44">
        <v>9934.3</v>
      </c>
      <c r="L143" s="44">
        <v>10142.8</v>
      </c>
    </row>
    <row r="144" spans="1:12" s="2" customFormat="1" ht="10.5">
      <c r="A144" s="23" t="s">
        <v>337</v>
      </c>
      <c r="B144" s="19" t="s">
        <v>241</v>
      </c>
      <c r="C144" s="10" t="s">
        <v>290</v>
      </c>
      <c r="D144" s="50">
        <v>1462.8</v>
      </c>
      <c r="E144" s="50">
        <v>977.505</v>
      </c>
      <c r="F144" s="42">
        <v>1110.6</v>
      </c>
      <c r="G144" s="47">
        <v>1052.3</v>
      </c>
      <c r="H144" s="47">
        <v>1052.3</v>
      </c>
      <c r="I144" s="47">
        <v>1012.3</v>
      </c>
      <c r="J144" s="47">
        <v>1012.3</v>
      </c>
      <c r="K144" s="47">
        <v>1012.3</v>
      </c>
      <c r="L144" s="47">
        <v>1012.3</v>
      </c>
    </row>
    <row r="145" spans="1:12" s="2" customFormat="1" ht="10.5">
      <c r="A145" s="23" t="s">
        <v>338</v>
      </c>
      <c r="B145" s="19" t="s">
        <v>242</v>
      </c>
      <c r="C145" s="10" t="s">
        <v>290</v>
      </c>
      <c r="D145" s="50">
        <v>2858.2</v>
      </c>
      <c r="E145" s="50">
        <v>2442.662</v>
      </c>
      <c r="F145" s="42">
        <v>1762</v>
      </c>
      <c r="G145" s="47">
        <v>1023.8</v>
      </c>
      <c r="H145" s="47">
        <v>1023.8</v>
      </c>
      <c r="I145" s="47">
        <v>1039.1</v>
      </c>
      <c r="J145" s="47">
        <v>1039.1</v>
      </c>
      <c r="K145" s="47">
        <v>1039.1</v>
      </c>
      <c r="L145" s="47">
        <v>1039.1</v>
      </c>
    </row>
    <row r="146" spans="1:12" s="2" customFormat="1" ht="10.5">
      <c r="A146" s="23" t="s">
        <v>339</v>
      </c>
      <c r="B146" s="19" t="s">
        <v>243</v>
      </c>
      <c r="C146" s="10" t="s">
        <v>290</v>
      </c>
      <c r="D146" s="50">
        <v>11774</v>
      </c>
      <c r="E146" s="50">
        <v>13174.113</v>
      </c>
      <c r="F146" s="42">
        <v>11462.6</v>
      </c>
      <c r="G146" s="47">
        <v>11495</v>
      </c>
      <c r="H146" s="47">
        <v>11495</v>
      </c>
      <c r="I146" s="47">
        <v>11893.7</v>
      </c>
      <c r="J146" s="47">
        <v>11893.7</v>
      </c>
      <c r="K146" s="47">
        <v>11893.7</v>
      </c>
      <c r="L146" s="47">
        <v>11893.7</v>
      </c>
    </row>
    <row r="147" spans="1:12" s="2" customFormat="1" ht="10.5">
      <c r="A147" s="23" t="s">
        <v>340</v>
      </c>
      <c r="B147" s="19" t="s">
        <v>244</v>
      </c>
      <c r="C147" s="10" t="s">
        <v>290</v>
      </c>
      <c r="D147" s="50">
        <v>1065.4</v>
      </c>
      <c r="E147" s="50">
        <v>687.081</v>
      </c>
      <c r="F147" s="42">
        <v>785.7</v>
      </c>
      <c r="G147" s="47">
        <v>1156.2</v>
      </c>
      <c r="H147" s="47">
        <v>1156.2</v>
      </c>
      <c r="I147" s="47">
        <v>935.3</v>
      </c>
      <c r="J147" s="47">
        <v>935.3</v>
      </c>
      <c r="K147" s="47">
        <v>935.3</v>
      </c>
      <c r="L147" s="47">
        <v>935.3</v>
      </c>
    </row>
    <row r="148" spans="1:12" s="2" customFormat="1" ht="10.5">
      <c r="A148" s="23" t="s">
        <v>341</v>
      </c>
      <c r="B148" s="19" t="s">
        <v>245</v>
      </c>
      <c r="C148" s="10" t="s">
        <v>290</v>
      </c>
      <c r="D148" s="50">
        <v>179.4</v>
      </c>
      <c r="E148" s="50">
        <v>173.298</v>
      </c>
      <c r="F148" s="42">
        <v>178.1</v>
      </c>
      <c r="G148" s="47">
        <v>178.9</v>
      </c>
      <c r="H148" s="47">
        <v>178.9</v>
      </c>
      <c r="I148" s="47">
        <v>179</v>
      </c>
      <c r="J148" s="47">
        <v>179</v>
      </c>
      <c r="K148" s="47">
        <v>179</v>
      </c>
      <c r="L148" s="47">
        <v>179</v>
      </c>
    </row>
    <row r="149" spans="1:12" s="2" customFormat="1" ht="10.5">
      <c r="A149" s="23" t="s">
        <v>342</v>
      </c>
      <c r="B149" s="19" t="s">
        <v>246</v>
      </c>
      <c r="C149" s="10" t="s">
        <v>290</v>
      </c>
      <c r="D149" s="50">
        <v>2.7</v>
      </c>
      <c r="E149" s="50">
        <v>2.637</v>
      </c>
      <c r="F149" s="42">
        <v>2.6</v>
      </c>
      <c r="G149" s="47">
        <v>1.8</v>
      </c>
      <c r="H149" s="47">
        <v>1.8</v>
      </c>
      <c r="I149" s="47">
        <v>1.7</v>
      </c>
      <c r="J149" s="47">
        <v>1.7</v>
      </c>
      <c r="K149" s="47">
        <v>1.7</v>
      </c>
      <c r="L149" s="47">
        <v>1.7</v>
      </c>
    </row>
    <row r="150" spans="1:12" s="2" customFormat="1" ht="21" customHeight="1">
      <c r="A150" s="23" t="s">
        <v>218</v>
      </c>
      <c r="B150" s="17" t="s">
        <v>300</v>
      </c>
      <c r="C150" s="10" t="s">
        <v>290</v>
      </c>
      <c r="D150" s="50">
        <f>D117-D136</f>
        <v>-431.90000000000146</v>
      </c>
      <c r="E150" s="50">
        <f>E117-E136</f>
        <v>19.283000000003085</v>
      </c>
      <c r="F150" s="50">
        <f>F117-F136</f>
        <v>-45.69999999999709</v>
      </c>
      <c r="G150" s="50">
        <f aca="true" t="shared" si="4" ref="G150:L150">G117-G136</f>
        <v>-54.099999999998545</v>
      </c>
      <c r="H150" s="50">
        <f t="shared" si="4"/>
        <v>-54.099999999998545</v>
      </c>
      <c r="I150" s="50">
        <f t="shared" si="4"/>
        <v>-51.69999999999709</v>
      </c>
      <c r="J150" s="50">
        <f t="shared" si="4"/>
        <v>-51.69999999999709</v>
      </c>
      <c r="K150" s="50">
        <f t="shared" si="4"/>
        <v>-58.39999999999782</v>
      </c>
      <c r="L150" s="50">
        <f t="shared" si="4"/>
        <v>-58.39999999999782</v>
      </c>
    </row>
    <row r="151" spans="1:12" s="2" customFormat="1" ht="10.5">
      <c r="A151" s="23" t="s">
        <v>220</v>
      </c>
      <c r="B151" s="14" t="s">
        <v>247</v>
      </c>
      <c r="C151" s="10" t="s">
        <v>290</v>
      </c>
      <c r="D151" s="50">
        <v>2026.2</v>
      </c>
      <c r="E151" s="50">
        <v>1913.6</v>
      </c>
      <c r="F151" s="42">
        <v>1801.1</v>
      </c>
      <c r="G151" s="47">
        <v>1688.5</v>
      </c>
      <c r="H151" s="47">
        <v>1688.5</v>
      </c>
      <c r="I151" s="47">
        <v>1575.9</v>
      </c>
      <c r="J151" s="47">
        <v>1575.9</v>
      </c>
      <c r="K151" s="47">
        <v>1260.8</v>
      </c>
      <c r="L151" s="47">
        <v>1260.8</v>
      </c>
    </row>
    <row r="152" spans="1:12" s="2" customFormat="1" ht="21">
      <c r="A152" s="23" t="s">
        <v>222</v>
      </c>
      <c r="B152" s="15" t="s">
        <v>248</v>
      </c>
      <c r="C152" s="10" t="s">
        <v>290</v>
      </c>
      <c r="D152" s="50">
        <v>0</v>
      </c>
      <c r="E152" s="50">
        <v>0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</row>
    <row r="153" spans="1:12" s="2" customFormat="1" ht="10.5">
      <c r="A153" s="33"/>
      <c r="B153" s="34" t="s">
        <v>249</v>
      </c>
      <c r="C153" s="35"/>
      <c r="D153" s="54"/>
      <c r="E153" s="54"/>
      <c r="F153" s="54"/>
      <c r="G153" s="54"/>
      <c r="H153" s="54"/>
      <c r="I153" s="54"/>
      <c r="J153" s="54"/>
      <c r="K153" s="54"/>
      <c r="L153" s="54"/>
    </row>
    <row r="154" spans="1:12" s="2" customFormat="1" ht="10.5">
      <c r="A154" s="23" t="s">
        <v>250</v>
      </c>
      <c r="B154" s="14" t="s">
        <v>251</v>
      </c>
      <c r="C154" s="10" t="s">
        <v>141</v>
      </c>
      <c r="D154" s="49">
        <v>99.5</v>
      </c>
      <c r="E154" s="49">
        <v>100.5</v>
      </c>
      <c r="F154" s="49">
        <v>94</v>
      </c>
      <c r="G154" s="49">
        <v>99</v>
      </c>
      <c r="H154" s="49">
        <v>100.8</v>
      </c>
      <c r="I154" s="49">
        <v>100.5</v>
      </c>
      <c r="J154" s="49">
        <v>102.6</v>
      </c>
      <c r="K154" s="49">
        <v>100.8</v>
      </c>
      <c r="L154" s="49">
        <v>101.7</v>
      </c>
    </row>
    <row r="155" spans="1:12" s="2" customFormat="1" ht="30.75" customHeight="1">
      <c r="A155" s="23" t="s">
        <v>252</v>
      </c>
      <c r="B155" s="15" t="s">
        <v>253</v>
      </c>
      <c r="C155" s="10" t="s">
        <v>294</v>
      </c>
      <c r="D155" s="49">
        <v>10571</v>
      </c>
      <c r="E155" s="49">
        <v>10964</v>
      </c>
      <c r="F155" s="49">
        <v>13085</v>
      </c>
      <c r="G155" s="49">
        <v>13080</v>
      </c>
      <c r="H155" s="49">
        <v>14380</v>
      </c>
      <c r="I155" s="49">
        <v>14100</v>
      </c>
      <c r="J155" s="49">
        <v>15415</v>
      </c>
      <c r="K155" s="49">
        <v>15200</v>
      </c>
      <c r="L155" s="49">
        <v>16942</v>
      </c>
    </row>
    <row r="156" spans="1:12" s="2" customFormat="1" ht="10.5">
      <c r="A156" s="23" t="s">
        <v>343</v>
      </c>
      <c r="B156" s="19" t="s">
        <v>254</v>
      </c>
      <c r="C156" s="10" t="s">
        <v>294</v>
      </c>
      <c r="D156" s="49">
        <v>10601</v>
      </c>
      <c r="E156" s="49">
        <v>10995</v>
      </c>
      <c r="F156" s="49">
        <v>14263</v>
      </c>
      <c r="G156" s="49">
        <v>14200</v>
      </c>
      <c r="H156" s="49">
        <v>15675</v>
      </c>
      <c r="I156" s="49">
        <v>15500</v>
      </c>
      <c r="J156" s="49">
        <v>16804</v>
      </c>
      <c r="K156" s="49">
        <v>16500</v>
      </c>
      <c r="L156" s="49">
        <v>18467</v>
      </c>
    </row>
    <row r="157" spans="1:12" s="2" customFormat="1" ht="10.5">
      <c r="A157" s="23" t="s">
        <v>344</v>
      </c>
      <c r="B157" s="19" t="s">
        <v>255</v>
      </c>
      <c r="C157" s="10" t="s">
        <v>294</v>
      </c>
      <c r="D157" s="49">
        <v>8282</v>
      </c>
      <c r="E157" s="49">
        <v>8590</v>
      </c>
      <c r="F157" s="49">
        <v>11253</v>
      </c>
      <c r="G157" s="49">
        <v>11100</v>
      </c>
      <c r="H157" s="49">
        <v>12367</v>
      </c>
      <c r="I157" s="49">
        <v>12200</v>
      </c>
      <c r="J157" s="49">
        <v>13257</v>
      </c>
      <c r="K157" s="49">
        <v>13000</v>
      </c>
      <c r="L157" s="49">
        <v>14570</v>
      </c>
    </row>
    <row r="158" spans="1:12" s="2" customFormat="1" ht="10.5">
      <c r="A158" s="23" t="s">
        <v>345</v>
      </c>
      <c r="B158" s="19" t="s">
        <v>256</v>
      </c>
      <c r="C158" s="10" t="s">
        <v>294</v>
      </c>
      <c r="D158" s="49">
        <v>11015</v>
      </c>
      <c r="E158" s="49">
        <v>11500</v>
      </c>
      <c r="F158" s="49">
        <v>13409</v>
      </c>
      <c r="G158" s="49">
        <v>13400</v>
      </c>
      <c r="H158" s="49">
        <v>14615</v>
      </c>
      <c r="I158" s="49">
        <v>14500</v>
      </c>
      <c r="J158" s="49">
        <v>15931</v>
      </c>
      <c r="K158" s="49">
        <v>15500</v>
      </c>
      <c r="L158" s="49">
        <v>15331</v>
      </c>
    </row>
    <row r="159" spans="1:12" s="2" customFormat="1" ht="21" customHeight="1">
      <c r="A159" s="23" t="s">
        <v>257</v>
      </c>
      <c r="B159" s="15" t="s">
        <v>258</v>
      </c>
      <c r="C159" s="10" t="s">
        <v>193</v>
      </c>
      <c r="D159" s="49">
        <v>30</v>
      </c>
      <c r="E159" s="49">
        <v>29.7</v>
      </c>
      <c r="F159" s="49">
        <v>30</v>
      </c>
      <c r="G159" s="49">
        <v>30</v>
      </c>
      <c r="H159" s="49">
        <v>27.2</v>
      </c>
      <c r="I159" s="49">
        <v>29.4</v>
      </c>
      <c r="J159" s="49">
        <v>24.6</v>
      </c>
      <c r="K159" s="49">
        <v>28.4</v>
      </c>
      <c r="L159" s="49">
        <v>22</v>
      </c>
    </row>
    <row r="160" spans="1:12" s="2" customFormat="1" ht="10.5">
      <c r="A160" s="33"/>
      <c r="B160" s="34" t="s">
        <v>259</v>
      </c>
      <c r="C160" s="35"/>
      <c r="D160" s="54"/>
      <c r="E160" s="54"/>
      <c r="F160" s="54"/>
      <c r="G160" s="54"/>
      <c r="H160" s="54"/>
      <c r="I160" s="54"/>
      <c r="J160" s="54"/>
      <c r="K160" s="54"/>
      <c r="L160" s="54"/>
    </row>
    <row r="161" spans="1:12" s="2" customFormat="1" ht="10.5">
      <c r="A161" s="23" t="s">
        <v>260</v>
      </c>
      <c r="B161" s="30" t="s">
        <v>261</v>
      </c>
      <c r="C161" s="1" t="s">
        <v>346</v>
      </c>
      <c r="D161" s="49">
        <v>260.9</v>
      </c>
      <c r="E161" s="49">
        <v>266.34499999999997</v>
      </c>
      <c r="F161" s="49">
        <v>272.53900000000004</v>
      </c>
      <c r="G161" s="49">
        <v>270.1302406</v>
      </c>
      <c r="H161" s="49">
        <v>273.03</v>
      </c>
      <c r="I161" s="49">
        <v>272.11799940000003</v>
      </c>
      <c r="J161" s="49">
        <v>275.605</v>
      </c>
      <c r="K161" s="49">
        <v>275.924</v>
      </c>
      <c r="L161" s="49">
        <v>279.924</v>
      </c>
    </row>
    <row r="162" spans="1:12" s="2" customFormat="1" ht="10.5">
      <c r="A162" s="23" t="s">
        <v>262</v>
      </c>
      <c r="B162" s="30" t="s">
        <v>347</v>
      </c>
      <c r="C162" s="1" t="s">
        <v>346</v>
      </c>
      <c r="D162" s="49">
        <v>301.6</v>
      </c>
      <c r="E162" s="49">
        <v>302.5</v>
      </c>
      <c r="F162" s="49">
        <v>306.921</v>
      </c>
      <c r="G162" s="49">
        <v>309.3</v>
      </c>
      <c r="H162" s="49">
        <v>310.124</v>
      </c>
      <c r="I162" s="49">
        <v>312.9</v>
      </c>
      <c r="J162" s="49">
        <v>314.878</v>
      </c>
      <c r="K162" s="49">
        <v>314.3</v>
      </c>
      <c r="L162" s="49">
        <v>316.9</v>
      </c>
    </row>
    <row r="163" spans="1:12" s="2" customFormat="1" ht="10.5">
      <c r="A163" s="23" t="s">
        <v>376</v>
      </c>
      <c r="B163" s="19" t="s">
        <v>348</v>
      </c>
      <c r="C163" s="1" t="s">
        <v>346</v>
      </c>
      <c r="D163" s="49">
        <v>281.6</v>
      </c>
      <c r="E163" s="49">
        <v>282.1</v>
      </c>
      <c r="F163" s="49">
        <v>286.307</v>
      </c>
      <c r="G163" s="49">
        <v>287.028</v>
      </c>
      <c r="H163" s="49">
        <v>289.151</v>
      </c>
      <c r="I163" s="49">
        <v>290.7</v>
      </c>
      <c r="J163" s="49">
        <v>293.667</v>
      </c>
      <c r="K163" s="49">
        <v>292.5</v>
      </c>
      <c r="L163" s="49">
        <v>295.4</v>
      </c>
    </row>
    <row r="164" spans="1:12" s="2" customFormat="1" ht="10.5">
      <c r="A164" s="32" t="s">
        <v>377</v>
      </c>
      <c r="B164" s="19" t="s">
        <v>349</v>
      </c>
      <c r="C164" s="1" t="s">
        <v>346</v>
      </c>
      <c r="D164" s="49">
        <v>1.6</v>
      </c>
      <c r="E164" s="49">
        <v>1.78</v>
      </c>
      <c r="F164" s="49">
        <v>1.2</v>
      </c>
      <c r="G164" s="49">
        <v>1.2</v>
      </c>
      <c r="H164" s="49">
        <v>1.3</v>
      </c>
      <c r="I164" s="49">
        <v>1.3</v>
      </c>
      <c r="J164" s="49">
        <v>1.15</v>
      </c>
      <c r="K164" s="49">
        <v>1.3</v>
      </c>
      <c r="L164" s="49">
        <v>1.2</v>
      </c>
    </row>
    <row r="165" spans="1:12" s="2" customFormat="1" ht="19.5" customHeight="1">
      <c r="A165" s="32" t="s">
        <v>378</v>
      </c>
      <c r="B165" s="31" t="s">
        <v>375</v>
      </c>
      <c r="C165" s="1" t="s">
        <v>346</v>
      </c>
      <c r="D165" s="49">
        <v>18.4</v>
      </c>
      <c r="E165" s="49">
        <v>18.619999999999997</v>
      </c>
      <c r="F165" s="49">
        <v>19.414</v>
      </c>
      <c r="G165" s="49">
        <v>19.5</v>
      </c>
      <c r="H165" s="49">
        <v>19.673</v>
      </c>
      <c r="I165" s="49">
        <v>19.7</v>
      </c>
      <c r="J165" s="49">
        <v>20.061</v>
      </c>
      <c r="K165" s="49">
        <v>19.7</v>
      </c>
      <c r="L165" s="49">
        <v>20.2</v>
      </c>
    </row>
    <row r="166" spans="1:12" s="2" customFormat="1" ht="10.5">
      <c r="A166" s="32" t="s">
        <v>350</v>
      </c>
      <c r="B166" s="20" t="s">
        <v>351</v>
      </c>
      <c r="C166" s="1" t="s">
        <v>346</v>
      </c>
      <c r="D166" s="49">
        <v>18.3</v>
      </c>
      <c r="E166" s="49">
        <v>18.557</v>
      </c>
      <c r="F166" s="49">
        <v>19.347</v>
      </c>
      <c r="G166" s="49">
        <v>19.4</v>
      </c>
      <c r="H166" s="49">
        <v>19.603</v>
      </c>
      <c r="I166" s="49">
        <v>19.6</v>
      </c>
      <c r="J166" s="49">
        <v>19.986</v>
      </c>
      <c r="K166" s="49">
        <v>19.6</v>
      </c>
      <c r="L166" s="49">
        <v>20.1</v>
      </c>
    </row>
    <row r="167" spans="1:12" s="2" customFormat="1" ht="10.5">
      <c r="A167" s="32" t="s">
        <v>352</v>
      </c>
      <c r="B167" s="20" t="s">
        <v>353</v>
      </c>
      <c r="C167" s="1" t="s">
        <v>346</v>
      </c>
      <c r="D167" s="49">
        <v>0.06</v>
      </c>
      <c r="E167" s="49">
        <v>0.063</v>
      </c>
      <c r="F167" s="49">
        <v>0.067</v>
      </c>
      <c r="G167" s="49">
        <v>0.07</v>
      </c>
      <c r="H167" s="49">
        <v>0.07</v>
      </c>
      <c r="I167" s="49">
        <v>0.075</v>
      </c>
      <c r="J167" s="49">
        <v>0.075</v>
      </c>
      <c r="K167" s="49">
        <v>0.075</v>
      </c>
      <c r="L167" s="49">
        <v>0.08</v>
      </c>
    </row>
    <row r="168" spans="1:12" s="2" customFormat="1" ht="21">
      <c r="A168" s="32" t="s">
        <v>263</v>
      </c>
      <c r="B168" s="30" t="s">
        <v>379</v>
      </c>
      <c r="C168" s="1" t="s">
        <v>346</v>
      </c>
      <c r="D168" s="49">
        <v>182.20799999999997</v>
      </c>
      <c r="E168" s="49">
        <v>184.04499999999996</v>
      </c>
      <c r="F168" s="49">
        <v>191.53900000000004</v>
      </c>
      <c r="G168" s="49">
        <v>189.2302406</v>
      </c>
      <c r="H168" s="49">
        <v>192.73</v>
      </c>
      <c r="I168" s="49">
        <v>192.01799940000004</v>
      </c>
      <c r="J168" s="49">
        <v>196.605</v>
      </c>
      <c r="K168" s="49">
        <v>196.42399999999998</v>
      </c>
      <c r="L168" s="49">
        <v>201.92399999999995</v>
      </c>
    </row>
    <row r="169" spans="1:12" s="2" customFormat="1" ht="16.5" customHeight="1">
      <c r="A169" s="32" t="s">
        <v>381</v>
      </c>
      <c r="B169" s="31" t="s">
        <v>380</v>
      </c>
      <c r="C169" s="1" t="s">
        <v>346</v>
      </c>
      <c r="D169" s="49">
        <v>30.942</v>
      </c>
      <c r="E169" s="49">
        <v>31.072</v>
      </c>
      <c r="F169" s="49">
        <v>33.118</v>
      </c>
      <c r="G169" s="49">
        <v>33.9</v>
      </c>
      <c r="H169" s="49">
        <v>34.115</v>
      </c>
      <c r="I169" s="49">
        <v>34.2</v>
      </c>
      <c r="J169" s="49">
        <v>35.336</v>
      </c>
      <c r="K169" s="49">
        <v>34.9</v>
      </c>
      <c r="L169" s="49">
        <v>36.2</v>
      </c>
    </row>
    <row r="170" spans="1:12" s="2" customFormat="1" ht="11.25" customHeight="1">
      <c r="A170" s="32" t="s">
        <v>382</v>
      </c>
      <c r="B170" s="31" t="s">
        <v>354</v>
      </c>
      <c r="C170" s="1" t="s">
        <v>346</v>
      </c>
      <c r="D170" s="49">
        <v>1.362</v>
      </c>
      <c r="E170" s="49">
        <v>1.512</v>
      </c>
      <c r="F170" s="49">
        <v>1.49</v>
      </c>
      <c r="G170" s="49">
        <v>1.4</v>
      </c>
      <c r="H170" s="49">
        <v>1.41</v>
      </c>
      <c r="I170" s="49">
        <v>1.4</v>
      </c>
      <c r="J170" s="49">
        <v>1.41</v>
      </c>
      <c r="K170" s="49">
        <v>1.41</v>
      </c>
      <c r="L170" s="49">
        <v>1.41</v>
      </c>
    </row>
    <row r="171" spans="1:12" s="2" customFormat="1" ht="10.5">
      <c r="A171" s="32" t="s">
        <v>383</v>
      </c>
      <c r="B171" s="31" t="s">
        <v>355</v>
      </c>
      <c r="C171" s="1" t="s">
        <v>346</v>
      </c>
      <c r="D171" s="49">
        <v>24.966</v>
      </c>
      <c r="E171" s="49">
        <v>25.686</v>
      </c>
      <c r="F171" s="49">
        <v>25.75</v>
      </c>
      <c r="G171" s="49">
        <v>23.9</v>
      </c>
      <c r="H171" s="49">
        <v>25.84</v>
      </c>
      <c r="I171" s="49">
        <v>24.5</v>
      </c>
      <c r="J171" s="49">
        <v>26.4</v>
      </c>
      <c r="K171" s="49">
        <v>23.7</v>
      </c>
      <c r="L171" s="49">
        <v>27.2</v>
      </c>
    </row>
    <row r="172" spans="1:12" s="2" customFormat="1" ht="21">
      <c r="A172" s="32" t="s">
        <v>384</v>
      </c>
      <c r="B172" s="31" t="s">
        <v>356</v>
      </c>
      <c r="C172" s="1" t="s">
        <v>346</v>
      </c>
      <c r="D172" s="49">
        <v>1.462</v>
      </c>
      <c r="E172" s="49">
        <v>1.475</v>
      </c>
      <c r="F172" s="49">
        <v>1.505</v>
      </c>
      <c r="G172" s="49">
        <v>1.5</v>
      </c>
      <c r="H172" s="49">
        <v>1.524</v>
      </c>
      <c r="I172" s="49">
        <v>1.5</v>
      </c>
      <c r="J172" s="49">
        <v>1.524</v>
      </c>
      <c r="K172" s="49">
        <v>1.524</v>
      </c>
      <c r="L172" s="49">
        <v>1.524</v>
      </c>
    </row>
    <row r="173" spans="1:12" s="2" customFormat="1" ht="25.5" customHeight="1">
      <c r="A173" s="32" t="s">
        <v>385</v>
      </c>
      <c r="B173" s="31" t="s">
        <v>357</v>
      </c>
      <c r="C173" s="1" t="s">
        <v>346</v>
      </c>
      <c r="D173" s="49">
        <v>1.089</v>
      </c>
      <c r="E173" s="49">
        <v>1.14</v>
      </c>
      <c r="F173" s="49">
        <v>1.14</v>
      </c>
      <c r="G173" s="49">
        <v>1.2302406</v>
      </c>
      <c r="H173" s="49">
        <v>1.19</v>
      </c>
      <c r="I173" s="49">
        <v>1.2179994</v>
      </c>
      <c r="J173" s="49">
        <v>1.19</v>
      </c>
      <c r="K173" s="49">
        <v>1.19</v>
      </c>
      <c r="L173" s="49">
        <v>1.19</v>
      </c>
    </row>
    <row r="174" spans="1:12" s="2" customFormat="1" ht="10.5">
      <c r="A174" s="32" t="s">
        <v>386</v>
      </c>
      <c r="B174" s="31" t="s">
        <v>358</v>
      </c>
      <c r="C174" s="1" t="s">
        <v>346</v>
      </c>
      <c r="D174" s="49">
        <v>17.265</v>
      </c>
      <c r="E174" s="49">
        <v>18.5</v>
      </c>
      <c r="F174" s="49">
        <v>22.832</v>
      </c>
      <c r="G174" s="49">
        <v>22.7</v>
      </c>
      <c r="H174" s="49">
        <v>22.9</v>
      </c>
      <c r="I174" s="49">
        <v>23.9</v>
      </c>
      <c r="J174" s="49">
        <v>24.1</v>
      </c>
      <c r="K174" s="49">
        <v>26.5</v>
      </c>
      <c r="L174" s="49">
        <v>25.2</v>
      </c>
    </row>
    <row r="175" spans="1:12" s="2" customFormat="1" ht="21">
      <c r="A175" s="32" t="s">
        <v>387</v>
      </c>
      <c r="B175" s="31" t="s">
        <v>359</v>
      </c>
      <c r="C175" s="1" t="s">
        <v>346</v>
      </c>
      <c r="D175" s="49">
        <v>34.76</v>
      </c>
      <c r="E175" s="49">
        <v>35</v>
      </c>
      <c r="F175" s="49">
        <v>36.15</v>
      </c>
      <c r="G175" s="49">
        <v>36.1</v>
      </c>
      <c r="H175" s="49">
        <v>36.3</v>
      </c>
      <c r="I175" s="49">
        <v>36.3</v>
      </c>
      <c r="J175" s="49">
        <v>36.45</v>
      </c>
      <c r="K175" s="49">
        <v>36.6</v>
      </c>
      <c r="L175" s="49">
        <v>37</v>
      </c>
    </row>
    <row r="176" spans="1:12" s="2" customFormat="1" ht="10.5">
      <c r="A176" s="32" t="s">
        <v>388</v>
      </c>
      <c r="B176" s="31" t="s">
        <v>360</v>
      </c>
      <c r="C176" s="1" t="s">
        <v>346</v>
      </c>
      <c r="D176" s="49">
        <v>7.715</v>
      </c>
      <c r="E176" s="49">
        <v>7</v>
      </c>
      <c r="F176" s="49">
        <v>6.2</v>
      </c>
      <c r="G176" s="49">
        <v>6</v>
      </c>
      <c r="H176" s="49">
        <v>6.1</v>
      </c>
      <c r="I176" s="49">
        <v>6</v>
      </c>
      <c r="J176" s="49">
        <v>6.1</v>
      </c>
      <c r="K176" s="49">
        <v>6.1</v>
      </c>
      <c r="L176" s="49">
        <v>6.2</v>
      </c>
    </row>
    <row r="177" spans="1:12" s="2" customFormat="1" ht="15.75" customHeight="1">
      <c r="A177" s="32" t="s">
        <v>389</v>
      </c>
      <c r="B177" s="31" t="s">
        <v>361</v>
      </c>
      <c r="C177" s="1" t="s">
        <v>346</v>
      </c>
      <c r="D177" s="49">
        <v>3.946</v>
      </c>
      <c r="E177" s="49">
        <v>3.983</v>
      </c>
      <c r="F177" s="49">
        <v>3.995</v>
      </c>
      <c r="G177" s="49">
        <v>3.9</v>
      </c>
      <c r="H177" s="49">
        <v>4.01</v>
      </c>
      <c r="I177" s="49">
        <v>3.9</v>
      </c>
      <c r="J177" s="49">
        <v>4.015</v>
      </c>
      <c r="K177" s="49">
        <v>4.1</v>
      </c>
      <c r="L177" s="49">
        <v>4.2</v>
      </c>
    </row>
    <row r="178" spans="1:12" s="2" customFormat="1" ht="10.5">
      <c r="A178" s="32" t="s">
        <v>390</v>
      </c>
      <c r="B178" s="31" t="s">
        <v>362</v>
      </c>
      <c r="C178" s="1" t="s">
        <v>346</v>
      </c>
      <c r="D178" s="49">
        <v>2.2</v>
      </c>
      <c r="E178" s="49">
        <v>2.38</v>
      </c>
      <c r="F178" s="49">
        <v>2.3</v>
      </c>
      <c r="G178" s="49">
        <v>2</v>
      </c>
      <c r="H178" s="49">
        <v>2.1</v>
      </c>
      <c r="I178" s="49">
        <v>2</v>
      </c>
      <c r="J178" s="49">
        <v>2.1</v>
      </c>
      <c r="K178" s="49">
        <v>2.2</v>
      </c>
      <c r="L178" s="49">
        <v>2.5</v>
      </c>
    </row>
    <row r="179" spans="1:12" s="2" customFormat="1" ht="10.5">
      <c r="A179" s="32" t="s">
        <v>391</v>
      </c>
      <c r="B179" s="31" t="s">
        <v>363</v>
      </c>
      <c r="C179" s="1" t="s">
        <v>346</v>
      </c>
      <c r="D179" s="49">
        <v>1.178</v>
      </c>
      <c r="E179" s="49">
        <v>1.203</v>
      </c>
      <c r="F179" s="49">
        <v>1.238</v>
      </c>
      <c r="G179" s="49">
        <v>1.2</v>
      </c>
      <c r="H179" s="49">
        <v>1.246</v>
      </c>
      <c r="I179" s="49">
        <v>1.2</v>
      </c>
      <c r="J179" s="49">
        <v>1.252</v>
      </c>
      <c r="K179" s="49">
        <v>1.3</v>
      </c>
      <c r="L179" s="49">
        <v>1.4</v>
      </c>
    </row>
    <row r="180" spans="1:12" s="2" customFormat="1" ht="10.5">
      <c r="A180" s="32" t="s">
        <v>392</v>
      </c>
      <c r="B180" s="31" t="s">
        <v>364</v>
      </c>
      <c r="C180" s="1" t="s">
        <v>346</v>
      </c>
      <c r="D180" s="49">
        <v>1.667</v>
      </c>
      <c r="E180" s="49">
        <v>1.653</v>
      </c>
      <c r="F180" s="49">
        <v>1.638</v>
      </c>
      <c r="G180" s="49">
        <v>1.6</v>
      </c>
      <c r="H180" s="49">
        <v>1.63</v>
      </c>
      <c r="I180" s="49">
        <v>1.6</v>
      </c>
      <c r="J180" s="49">
        <v>1.63</v>
      </c>
      <c r="K180" s="49">
        <v>1.6</v>
      </c>
      <c r="L180" s="49">
        <v>1.7</v>
      </c>
    </row>
    <row r="181" spans="1:12" s="2" customFormat="1" ht="10.5">
      <c r="A181" s="32" t="s">
        <v>393</v>
      </c>
      <c r="B181" s="31" t="s">
        <v>365</v>
      </c>
      <c r="C181" s="1" t="s">
        <v>346</v>
      </c>
      <c r="D181" s="49">
        <v>2</v>
      </c>
      <c r="E181" s="49">
        <v>2.017</v>
      </c>
      <c r="F181" s="49">
        <v>2.008</v>
      </c>
      <c r="G181" s="49">
        <v>2</v>
      </c>
      <c r="H181" s="49">
        <v>2.021</v>
      </c>
      <c r="I181" s="49">
        <v>2</v>
      </c>
      <c r="J181" s="49">
        <v>2.021</v>
      </c>
      <c r="K181" s="49">
        <v>2</v>
      </c>
      <c r="L181" s="49">
        <v>2.2</v>
      </c>
    </row>
    <row r="182" spans="1:12" s="2" customFormat="1" ht="21">
      <c r="A182" s="32" t="s">
        <v>394</v>
      </c>
      <c r="B182" s="31" t="s">
        <v>366</v>
      </c>
      <c r="C182" s="1" t="s">
        <v>346</v>
      </c>
      <c r="D182" s="49">
        <v>2.5</v>
      </c>
      <c r="E182" s="49">
        <v>2.5</v>
      </c>
      <c r="F182" s="49">
        <v>2.482</v>
      </c>
      <c r="G182" s="49">
        <v>2.3</v>
      </c>
      <c r="H182" s="49">
        <v>2.449</v>
      </c>
      <c r="I182" s="49">
        <v>2.3</v>
      </c>
      <c r="J182" s="49">
        <v>2.431</v>
      </c>
      <c r="K182" s="49">
        <v>2.4</v>
      </c>
      <c r="L182" s="49">
        <v>2.5</v>
      </c>
    </row>
    <row r="183" spans="1:12" s="2" customFormat="1" ht="21">
      <c r="A183" s="32" t="s">
        <v>395</v>
      </c>
      <c r="B183" s="31" t="s">
        <v>367</v>
      </c>
      <c r="C183" s="1" t="s">
        <v>346</v>
      </c>
      <c r="D183" s="49">
        <v>11.5</v>
      </c>
      <c r="E183" s="49">
        <v>11.402</v>
      </c>
      <c r="F183" s="49">
        <v>11.471</v>
      </c>
      <c r="G183" s="49">
        <v>11.4</v>
      </c>
      <c r="H183" s="49">
        <v>11.495</v>
      </c>
      <c r="I183" s="49">
        <v>11.4</v>
      </c>
      <c r="J183" s="49">
        <v>11.504</v>
      </c>
      <c r="K183" s="49">
        <v>11.5</v>
      </c>
      <c r="L183" s="49">
        <v>11.6</v>
      </c>
    </row>
    <row r="184" spans="1:12" s="2" customFormat="1" ht="10.5">
      <c r="A184" s="32" t="s">
        <v>396</v>
      </c>
      <c r="B184" s="31" t="s">
        <v>240</v>
      </c>
      <c r="C184" s="1" t="s">
        <v>346</v>
      </c>
      <c r="D184" s="49">
        <v>19.156</v>
      </c>
      <c r="E184" s="49">
        <v>18.9</v>
      </c>
      <c r="F184" s="49">
        <v>19.1</v>
      </c>
      <c r="G184" s="49">
        <v>19</v>
      </c>
      <c r="H184" s="49">
        <v>19.12</v>
      </c>
      <c r="I184" s="49">
        <v>19.1</v>
      </c>
      <c r="J184" s="49">
        <v>19.15</v>
      </c>
      <c r="K184" s="49">
        <v>19.2</v>
      </c>
      <c r="L184" s="49">
        <v>19.3</v>
      </c>
    </row>
    <row r="185" spans="1:12" s="2" customFormat="1" ht="9.75" customHeight="1">
      <c r="A185" s="32" t="s">
        <v>397</v>
      </c>
      <c r="B185" s="31" t="s">
        <v>368</v>
      </c>
      <c r="C185" s="1" t="s">
        <v>346</v>
      </c>
      <c r="D185" s="49">
        <v>11.7</v>
      </c>
      <c r="E185" s="49">
        <v>11.7</v>
      </c>
      <c r="F185" s="49">
        <v>11.768</v>
      </c>
      <c r="G185" s="49">
        <v>11.7</v>
      </c>
      <c r="H185" s="49">
        <v>11.812</v>
      </c>
      <c r="I185" s="49">
        <v>11.8</v>
      </c>
      <c r="J185" s="49">
        <v>11.852</v>
      </c>
      <c r="K185" s="49">
        <v>11.9</v>
      </c>
      <c r="L185" s="49">
        <v>12</v>
      </c>
    </row>
    <row r="186" spans="1:12" s="2" customFormat="1" ht="21">
      <c r="A186" s="32" t="s">
        <v>398</v>
      </c>
      <c r="B186" s="31" t="s">
        <v>369</v>
      </c>
      <c r="C186" s="1" t="s">
        <v>346</v>
      </c>
      <c r="D186" s="49">
        <v>3.2</v>
      </c>
      <c r="E186" s="49">
        <v>3.2</v>
      </c>
      <c r="F186" s="49">
        <v>3.431</v>
      </c>
      <c r="G186" s="49">
        <v>3.4</v>
      </c>
      <c r="H186" s="49">
        <v>3.468</v>
      </c>
      <c r="I186" s="49">
        <v>3.4</v>
      </c>
      <c r="J186" s="49">
        <v>3.49</v>
      </c>
      <c r="K186" s="49">
        <v>3.5</v>
      </c>
      <c r="L186" s="49">
        <v>3.6</v>
      </c>
    </row>
    <row r="187" spans="1:12" s="2" customFormat="1" ht="10.5">
      <c r="A187" s="32" t="s">
        <v>399</v>
      </c>
      <c r="B187" s="31" t="s">
        <v>370</v>
      </c>
      <c r="C187" s="1" t="s">
        <v>346</v>
      </c>
      <c r="D187" s="49">
        <v>3.6</v>
      </c>
      <c r="E187" s="49">
        <v>3.722</v>
      </c>
      <c r="F187" s="49">
        <v>3.923</v>
      </c>
      <c r="G187" s="49">
        <v>4</v>
      </c>
      <c r="H187" s="49">
        <v>4</v>
      </c>
      <c r="I187" s="49">
        <v>4.3</v>
      </c>
      <c r="J187" s="49">
        <v>4.65</v>
      </c>
      <c r="K187" s="49">
        <v>4.8</v>
      </c>
      <c r="L187" s="49">
        <v>5</v>
      </c>
    </row>
    <row r="188" spans="1:12" s="2" customFormat="1" ht="21">
      <c r="A188" s="32" t="s">
        <v>266</v>
      </c>
      <c r="B188" s="30" t="s">
        <v>371</v>
      </c>
      <c r="C188" s="1" t="s">
        <v>346</v>
      </c>
      <c r="D188" s="49">
        <v>105.78</v>
      </c>
      <c r="E188" s="49">
        <v>112.054</v>
      </c>
      <c r="F188" s="49">
        <v>113.848</v>
      </c>
      <c r="G188" s="49">
        <v>118.2</v>
      </c>
      <c r="H188" s="49">
        <v>116.897</v>
      </c>
      <c r="I188" s="49">
        <v>120.3</v>
      </c>
      <c r="J188" s="49">
        <v>118.392</v>
      </c>
      <c r="K188" s="49">
        <v>118.4</v>
      </c>
      <c r="L188" s="49">
        <v>115.9</v>
      </c>
    </row>
    <row r="189" spans="1:12" s="2" customFormat="1" ht="21">
      <c r="A189" s="32" t="s">
        <v>400</v>
      </c>
      <c r="B189" s="31" t="s">
        <v>372</v>
      </c>
      <c r="C189" s="1" t="s">
        <v>346</v>
      </c>
      <c r="D189" s="49">
        <v>13.624</v>
      </c>
      <c r="E189" s="49">
        <v>13.954</v>
      </c>
      <c r="F189" s="49">
        <v>14.016</v>
      </c>
      <c r="G189" s="49">
        <v>14.1</v>
      </c>
      <c r="H189" s="49">
        <v>13.974</v>
      </c>
      <c r="I189" s="49">
        <v>14.2</v>
      </c>
      <c r="J189" s="49">
        <v>13.992</v>
      </c>
      <c r="K189" s="49">
        <v>14</v>
      </c>
      <c r="L189" s="49">
        <v>13.5</v>
      </c>
    </row>
    <row r="190" spans="1:12" s="2" customFormat="1" ht="21">
      <c r="A190" s="32" t="s">
        <v>401</v>
      </c>
      <c r="B190" s="31" t="s">
        <v>373</v>
      </c>
      <c r="C190" s="1" t="s">
        <v>346</v>
      </c>
      <c r="D190" s="49">
        <v>47.8</v>
      </c>
      <c r="E190" s="49">
        <v>39.4</v>
      </c>
      <c r="F190" s="49">
        <v>30.8</v>
      </c>
      <c r="G190" s="49">
        <v>30.1</v>
      </c>
      <c r="H190" s="49">
        <v>29.5</v>
      </c>
      <c r="I190" s="49">
        <v>29.1</v>
      </c>
      <c r="J190" s="49">
        <v>28.7</v>
      </c>
      <c r="K190" s="49">
        <v>28.7</v>
      </c>
      <c r="L190" s="49">
        <v>27.4</v>
      </c>
    </row>
    <row r="191" spans="1:12" s="2" customFormat="1" ht="21">
      <c r="A191" s="32" t="s">
        <v>402</v>
      </c>
      <c r="B191" s="31" t="s">
        <v>374</v>
      </c>
      <c r="C191" s="1" t="s">
        <v>346</v>
      </c>
      <c r="D191" s="49">
        <v>44.4</v>
      </c>
      <c r="E191" s="49">
        <v>58.7</v>
      </c>
      <c r="F191" s="49">
        <v>69.032</v>
      </c>
      <c r="G191" s="49">
        <v>74</v>
      </c>
      <c r="H191" s="49">
        <v>73.423</v>
      </c>
      <c r="I191" s="49">
        <v>77</v>
      </c>
      <c r="J191" s="49">
        <v>75.7</v>
      </c>
      <c r="K191" s="49">
        <v>75.7</v>
      </c>
      <c r="L191" s="49">
        <v>75</v>
      </c>
    </row>
    <row r="192" spans="1:12" s="2" customFormat="1" ht="21">
      <c r="A192" s="23" t="s">
        <v>268</v>
      </c>
      <c r="B192" s="15" t="s">
        <v>264</v>
      </c>
      <c r="C192" s="10" t="s">
        <v>265</v>
      </c>
      <c r="D192" s="49">
        <v>29648.2</v>
      </c>
      <c r="E192" s="57">
        <v>31361.9</v>
      </c>
      <c r="F192" s="49">
        <v>34887.7</v>
      </c>
      <c r="G192" s="49">
        <v>34993.2</v>
      </c>
      <c r="H192" s="49">
        <v>36273.8</v>
      </c>
      <c r="I192" s="49">
        <v>35176.5</v>
      </c>
      <c r="J192" s="49">
        <v>37945.1</v>
      </c>
      <c r="K192" s="49">
        <v>35950.4</v>
      </c>
      <c r="L192" s="49">
        <v>39983.9</v>
      </c>
    </row>
    <row r="193" spans="1:12" s="2" customFormat="1" ht="21">
      <c r="A193" s="23" t="s">
        <v>269</v>
      </c>
      <c r="B193" s="15" t="s">
        <v>267</v>
      </c>
      <c r="C193" s="10" t="s">
        <v>141</v>
      </c>
      <c r="D193" s="49">
        <v>108.2</v>
      </c>
      <c r="E193" s="49">
        <v>105.78011481304092</v>
      </c>
      <c r="F193" s="49">
        <v>111.24230355941442</v>
      </c>
      <c r="G193" s="49">
        <v>100.30239883970569</v>
      </c>
      <c r="H193" s="49">
        <v>103.97303347598152</v>
      </c>
      <c r="I193" s="49">
        <v>100.52381605569083</v>
      </c>
      <c r="J193" s="49">
        <v>104.60745772430788</v>
      </c>
      <c r="K193" s="49">
        <v>102.20004832771879</v>
      </c>
      <c r="L193" s="49">
        <v>105.37302576617272</v>
      </c>
    </row>
    <row r="194" spans="1:12" s="2" customFormat="1" ht="42" customHeight="1">
      <c r="A194" s="23" t="s">
        <v>271</v>
      </c>
      <c r="B194" s="15" t="s">
        <v>405</v>
      </c>
      <c r="C194" s="10" t="s">
        <v>265</v>
      </c>
      <c r="D194" s="49">
        <v>23498</v>
      </c>
      <c r="E194" s="49">
        <v>24663</v>
      </c>
      <c r="F194" s="49">
        <v>24900.2</v>
      </c>
      <c r="G194" s="49">
        <v>25149.2</v>
      </c>
      <c r="H194" s="49">
        <v>25273.7</v>
      </c>
      <c r="I194" s="49">
        <v>25423.5</v>
      </c>
      <c r="J194" s="49">
        <v>25652.8</v>
      </c>
      <c r="K194" s="49">
        <v>25601.5</v>
      </c>
      <c r="L194" s="49">
        <v>26037.6</v>
      </c>
    </row>
    <row r="195" spans="1:12" s="2" customFormat="1" ht="30.75" customHeight="1">
      <c r="A195" s="23" t="s">
        <v>273</v>
      </c>
      <c r="B195" s="15" t="s">
        <v>270</v>
      </c>
      <c r="C195" s="10" t="s">
        <v>141</v>
      </c>
      <c r="D195" s="49">
        <v>108.8</v>
      </c>
      <c r="E195" s="49">
        <v>104.95786875478763</v>
      </c>
      <c r="F195" s="49">
        <v>101</v>
      </c>
      <c r="G195" s="49">
        <v>101</v>
      </c>
      <c r="H195" s="49">
        <v>101.5</v>
      </c>
      <c r="I195" s="49">
        <v>101.1</v>
      </c>
      <c r="J195" s="49">
        <v>101.5</v>
      </c>
      <c r="K195" s="49">
        <v>100.70013963459003</v>
      </c>
      <c r="L195" s="49">
        <v>101.5</v>
      </c>
    </row>
    <row r="196" spans="1:12" s="2" customFormat="1" ht="10.5">
      <c r="A196" s="23" t="s">
        <v>275</v>
      </c>
      <c r="B196" s="14" t="s">
        <v>272</v>
      </c>
      <c r="C196" s="10" t="s">
        <v>141</v>
      </c>
      <c r="D196" s="49">
        <v>104.3</v>
      </c>
      <c r="E196" s="49">
        <v>98.21737679948089</v>
      </c>
      <c r="F196" s="49">
        <v>94.35309886294692</v>
      </c>
      <c r="G196" s="49">
        <v>92.35948327781371</v>
      </c>
      <c r="H196" s="49">
        <v>94.60694583801777</v>
      </c>
      <c r="I196" s="49">
        <v>96.84375342552103</v>
      </c>
      <c r="J196" s="49">
        <v>100.39103428436455</v>
      </c>
      <c r="K196" s="49">
        <v>98.5535663719564</v>
      </c>
      <c r="L196" s="49">
        <v>101.61333246496886</v>
      </c>
    </row>
    <row r="197" spans="1:12" s="2" customFormat="1" ht="10.5">
      <c r="A197" s="23" t="s">
        <v>277</v>
      </c>
      <c r="B197" s="14" t="s">
        <v>274</v>
      </c>
      <c r="C197" s="10" t="s">
        <v>58</v>
      </c>
      <c r="D197" s="49">
        <v>111.3</v>
      </c>
      <c r="E197" s="49">
        <v>99.4</v>
      </c>
      <c r="F197" s="49">
        <v>92.1</v>
      </c>
      <c r="G197" s="49">
        <v>96.9</v>
      </c>
      <c r="H197" s="49">
        <v>99.4</v>
      </c>
      <c r="I197" s="49">
        <v>100.8</v>
      </c>
      <c r="J197" s="49">
        <v>100.7</v>
      </c>
      <c r="K197" s="49">
        <v>100.7</v>
      </c>
      <c r="L197" s="49">
        <v>100.8</v>
      </c>
    </row>
    <row r="198" spans="1:12" s="2" customFormat="1" ht="10.5">
      <c r="A198" s="23" t="s">
        <v>279</v>
      </c>
      <c r="B198" s="14" t="s">
        <v>276</v>
      </c>
      <c r="C198" s="10" t="s">
        <v>295</v>
      </c>
      <c r="D198" s="49">
        <v>29.8</v>
      </c>
      <c r="E198" s="49">
        <v>30.899772851001522</v>
      </c>
      <c r="F198" s="49">
        <v>29.72051706361291</v>
      </c>
      <c r="G198" s="49">
        <v>29.948516619356987</v>
      </c>
      <c r="H198" s="49">
        <v>29.41068747024137</v>
      </c>
      <c r="I198" s="49">
        <v>29.435759551596934</v>
      </c>
      <c r="J198" s="49">
        <v>28.6642114620562</v>
      </c>
      <c r="K198" s="49">
        <v>28.812281642771197</v>
      </c>
      <c r="L198" s="49">
        <v>27.864706134522226</v>
      </c>
    </row>
    <row r="199" spans="1:12" s="2" customFormat="1" ht="10.5">
      <c r="A199" s="23" t="s">
        <v>281</v>
      </c>
      <c r="B199" s="14" t="s">
        <v>278</v>
      </c>
      <c r="C199" s="10" t="s">
        <v>193</v>
      </c>
      <c r="D199" s="49">
        <v>18.3</v>
      </c>
      <c r="E199" s="57">
        <v>14.8</v>
      </c>
      <c r="F199" s="49">
        <v>11.301134883447872</v>
      </c>
      <c r="G199" s="49">
        <v>11.142773179760756</v>
      </c>
      <c r="H199" s="49">
        <v>10.80467347910486</v>
      </c>
      <c r="I199" s="49">
        <v>10.693890174175666</v>
      </c>
      <c r="J199" s="49">
        <v>10.413454037481177</v>
      </c>
      <c r="K199" s="49">
        <v>10.401414882358912</v>
      </c>
      <c r="L199" s="49">
        <v>10.002715022649006</v>
      </c>
    </row>
    <row r="200" spans="1:12" s="2" customFormat="1" ht="10.5">
      <c r="A200" s="23" t="s">
        <v>283</v>
      </c>
      <c r="B200" s="14" t="s">
        <v>280</v>
      </c>
      <c r="C200" s="10" t="s">
        <v>51</v>
      </c>
      <c r="D200" s="49">
        <v>77.7</v>
      </c>
      <c r="E200" s="49">
        <v>82.3</v>
      </c>
      <c r="F200" s="49">
        <v>81</v>
      </c>
      <c r="G200" s="49">
        <v>80.9</v>
      </c>
      <c r="H200" s="49">
        <v>80.3</v>
      </c>
      <c r="I200" s="49">
        <v>80.1</v>
      </c>
      <c r="J200" s="49">
        <v>79</v>
      </c>
      <c r="K200" s="49">
        <v>79.5</v>
      </c>
      <c r="L200" s="49">
        <v>78</v>
      </c>
    </row>
    <row r="201" spans="1:12" s="2" customFormat="1" ht="21" customHeight="1">
      <c r="A201" s="23" t="s">
        <v>285</v>
      </c>
      <c r="B201" s="15" t="s">
        <v>282</v>
      </c>
      <c r="C201" s="10" t="s">
        <v>51</v>
      </c>
      <c r="D201" s="49">
        <v>47.8</v>
      </c>
      <c r="E201" s="49">
        <v>39.4</v>
      </c>
      <c r="F201" s="49">
        <v>30.8</v>
      </c>
      <c r="G201" s="49">
        <v>30.1</v>
      </c>
      <c r="H201" s="49">
        <v>29.5</v>
      </c>
      <c r="I201" s="49">
        <v>29.1</v>
      </c>
      <c r="J201" s="49">
        <v>28.7</v>
      </c>
      <c r="K201" s="49">
        <v>28.7</v>
      </c>
      <c r="L201" s="49">
        <v>28</v>
      </c>
    </row>
    <row r="202" spans="1:12" s="2" customFormat="1" ht="10.5">
      <c r="A202" s="23" t="s">
        <v>403</v>
      </c>
      <c r="B202" s="14" t="s">
        <v>284</v>
      </c>
      <c r="C202" s="10" t="s">
        <v>290</v>
      </c>
      <c r="D202" s="49">
        <v>19574.4</v>
      </c>
      <c r="E202" s="49">
        <v>20870.9</v>
      </c>
      <c r="F202" s="49">
        <v>24351.5</v>
      </c>
      <c r="G202" s="49">
        <v>24834.6</v>
      </c>
      <c r="H202" s="49">
        <v>25327.8</v>
      </c>
      <c r="I202" s="49">
        <v>24900.8</v>
      </c>
      <c r="J202" s="49">
        <v>26312.5</v>
      </c>
      <c r="K202" s="49">
        <v>24961.5</v>
      </c>
      <c r="L202" s="49">
        <v>27365</v>
      </c>
    </row>
    <row r="203" spans="1:12" s="2" customFormat="1" ht="10.5">
      <c r="A203" s="23" t="s">
        <v>404</v>
      </c>
      <c r="B203" s="14" t="s">
        <v>301</v>
      </c>
      <c r="C203" s="10" t="s">
        <v>141</v>
      </c>
      <c r="D203" s="49">
        <v>111.8</v>
      </c>
      <c r="E203" s="49">
        <v>106.62344695111983</v>
      </c>
      <c r="F203" s="49">
        <v>116.67680837913075</v>
      </c>
      <c r="G203" s="49">
        <v>101.98386136377636</v>
      </c>
      <c r="H203" s="49">
        <v>104.00919861199516</v>
      </c>
      <c r="I203" s="49">
        <v>100.26656358467622</v>
      </c>
      <c r="J203" s="49">
        <v>103.8878228665735</v>
      </c>
      <c r="K203" s="49">
        <v>100.2437672685215</v>
      </c>
      <c r="L203" s="49">
        <v>104</v>
      </c>
    </row>
    <row r="204" spans="1:12" s="2" customFormat="1" ht="12.75">
      <c r="A204" s="66" t="s">
        <v>306</v>
      </c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</row>
    <row r="205" spans="1:12" s="3" customFormat="1" ht="12.75">
      <c r="A205" s="64" t="s">
        <v>289</v>
      </c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</row>
    <row r="206" spans="1:12" ht="12.75">
      <c r="A206" s="64" t="s">
        <v>406</v>
      </c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</row>
  </sheetData>
  <sheetProtection/>
  <mergeCells count="12">
    <mergeCell ref="K7:L7"/>
    <mergeCell ref="A206:L206"/>
    <mergeCell ref="F7:F9"/>
    <mergeCell ref="E7:E9"/>
    <mergeCell ref="D7:D9"/>
    <mergeCell ref="A205:L205"/>
    <mergeCell ref="A204:L204"/>
    <mergeCell ref="A2:L2"/>
    <mergeCell ref="A4:L4"/>
    <mergeCell ref="G7:H7"/>
    <mergeCell ref="I7:J7"/>
    <mergeCell ref="G6:L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2022-08-30T07:28:11Z</cp:lastPrinted>
  <dcterms:created xsi:type="dcterms:W3CDTF">2018-10-15T12:06:40Z</dcterms:created>
  <dcterms:modified xsi:type="dcterms:W3CDTF">2022-08-30T13:01:34Z</dcterms:modified>
  <cp:category/>
  <cp:version/>
  <cp:contentType/>
  <cp:contentStatus/>
</cp:coreProperties>
</file>